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臨床研修\01 募集要項・願書\登録願書\令和７年度\HP用\"/>
    </mc:Choice>
  </mc:AlternateContent>
  <bookViews>
    <workbookView xWindow="0" yWindow="0" windowWidth="28800" windowHeight="14010" activeTab="1"/>
  </bookViews>
  <sheets>
    <sheet name="手書き作成用" sheetId="10" r:id="rId1"/>
    <sheet name="入力作成用" sheetId="7" r:id="rId2"/>
    <sheet name="作成例" sheetId="11" r:id="rId3"/>
  </sheets>
  <definedNames>
    <definedName name="_xlnm.Print_Area" localSheetId="2">作成例!$A$1:$AN$77</definedName>
    <definedName name="_xlnm.Print_Area" localSheetId="0">手書き作成用!$A$1:$AN$77</definedName>
    <definedName name="_xlnm.Print_Area" localSheetId="1">入力作成用!$A$1:$AN$77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6" i="10" l="1"/>
  <c r="AY61" i="10"/>
  <c r="AY59" i="10"/>
  <c r="AY57" i="10"/>
  <c r="AZ57" i="10" s="1"/>
  <c r="AY55" i="10"/>
  <c r="AZ55" i="10" s="1"/>
  <c r="AY53" i="10"/>
  <c r="AZ53" i="10" s="1"/>
  <c r="AY51" i="10"/>
  <c r="AX44" i="10"/>
  <c r="AX43" i="10"/>
  <c r="AX42" i="10"/>
  <c r="AX41" i="10"/>
  <c r="AX40" i="10"/>
  <c r="AY39" i="10"/>
  <c r="AX39" i="10"/>
  <c r="BC28" i="10"/>
  <c r="BA28" i="10"/>
  <c r="AZ28" i="10"/>
  <c r="AY28" i="10"/>
  <c r="AX28" i="10"/>
  <c r="AY26" i="10"/>
  <c r="AX25" i="10"/>
  <c r="AY24" i="10"/>
  <c r="AX24" i="10"/>
  <c r="AY22" i="10"/>
  <c r="AX21" i="10"/>
  <c r="AY12" i="10"/>
  <c r="AX11" i="10"/>
  <c r="BB28" i="10" s="1"/>
  <c r="AZ51" i="10" l="1"/>
  <c r="AX66" i="11" l="1"/>
  <c r="AY61" i="11"/>
  <c r="AY59" i="11"/>
  <c r="AY57" i="11"/>
  <c r="AZ57" i="11" s="1"/>
  <c r="AY55" i="11"/>
  <c r="AZ55" i="11" s="1"/>
  <c r="AY53" i="11"/>
  <c r="AZ53" i="11" s="1"/>
  <c r="AY51" i="11"/>
  <c r="AX44" i="11"/>
  <c r="AX43" i="11"/>
  <c r="AX42" i="11"/>
  <c r="AX41" i="11"/>
  <c r="AX40" i="11"/>
  <c r="AX39" i="11"/>
  <c r="AZ28" i="11"/>
  <c r="AY28" i="11"/>
  <c r="BA28" i="11" s="1"/>
  <c r="AX28" i="11"/>
  <c r="AY26" i="11"/>
  <c r="AX25" i="11"/>
  <c r="AX24" i="11"/>
  <c r="AY22" i="11"/>
  <c r="AX21" i="11"/>
  <c r="AY12" i="11"/>
  <c r="AX11" i="11"/>
  <c r="BB28" i="11" s="1"/>
  <c r="AY57" i="7"/>
  <c r="AZ57" i="7" s="1"/>
  <c r="AY55" i="7"/>
  <c r="AZ55" i="7" s="1"/>
  <c r="AY53" i="7"/>
  <c r="AZ53" i="7" s="1"/>
  <c r="BC28" i="11" l="1"/>
  <c r="T27" i="11" s="1"/>
  <c r="AZ51" i="11"/>
  <c r="AY39" i="11"/>
  <c r="AY24" i="11"/>
  <c r="AY51" i="7" l="1"/>
  <c r="AZ51" i="7" s="1"/>
  <c r="AY59" i="7"/>
  <c r="AY61" i="7"/>
  <c r="AY22" i="7"/>
  <c r="AY26" i="7"/>
  <c r="AX66" i="7" l="1"/>
  <c r="AX44" i="7"/>
  <c r="AX43" i="7"/>
  <c r="AX42" i="7"/>
  <c r="AX41" i="7"/>
  <c r="AX40" i="7"/>
  <c r="AX39" i="7"/>
  <c r="AY28" i="7"/>
  <c r="AZ28" i="7" s="1"/>
  <c r="AX28" i="7"/>
  <c r="AX25" i="7"/>
  <c r="AX24" i="7"/>
  <c r="AX21" i="7"/>
  <c r="AY12" i="7"/>
  <c r="AX11" i="7"/>
  <c r="BB28" i="7" s="1"/>
  <c r="AY24" i="7" l="1"/>
  <c r="AY39" i="7"/>
  <c r="BA28" i="7"/>
  <c r="BC28" i="7" s="1"/>
  <c r="T27" i="7" s="1"/>
</calcChain>
</file>

<file path=xl/sharedStrings.xml><?xml version="1.0" encoding="utf-8"?>
<sst xmlns="http://schemas.openxmlformats.org/spreadsheetml/2006/main" count="314" uniqueCount="125">
  <si>
    <t>面接希望日</t>
    <rPh sb="0" eb="2">
      <t>メンセツ</t>
    </rPh>
    <rPh sb="2" eb="5">
      <t>キボウビ</t>
    </rPh>
    <phoneticPr fontId="1"/>
  </si>
  <si>
    <t>8月9日(金)</t>
    <rPh sb="1" eb="2">
      <t>ガツ</t>
    </rPh>
    <rPh sb="3" eb="4">
      <t>ニチ</t>
    </rPh>
    <rPh sb="5" eb="6">
      <t>キン</t>
    </rPh>
    <phoneticPr fontId="1"/>
  </si>
  <si>
    <t>8月23日(金)</t>
    <rPh sb="1" eb="2">
      <t>ガツ</t>
    </rPh>
    <rPh sb="4" eb="5">
      <t>ニチ</t>
    </rPh>
    <rPh sb="6" eb="7">
      <t>キン</t>
    </rPh>
    <phoneticPr fontId="1"/>
  </si>
  <si>
    <t>どちらでも可</t>
    <rPh sb="5" eb="6">
      <t>カ</t>
    </rPh>
    <phoneticPr fontId="1"/>
  </si>
  <si>
    <t>希望プログラム</t>
    <rPh sb="0" eb="2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</si>
  <si>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</si>
  <si>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</si>
  <si>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</si>
  <si>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マッチングＩＤ</t>
    <phoneticPr fontId="1"/>
  </si>
  <si>
    <t>Ａ(通常コース)
Ｂ(小児科コース)
Ｃ(産婦人科コース)</t>
    <phoneticPr fontId="1"/>
  </si>
  <si>
    <t>※ 第２希望以下は空欄も可</t>
    <rPh sb="2" eb="3">
      <t>ダイ</t>
    </rPh>
    <rPh sb="4" eb="6">
      <t>キボウ</t>
    </rPh>
    <rPh sb="6" eb="8">
      <t>イカ</t>
    </rPh>
    <rPh sb="9" eb="11">
      <t>クウラン</t>
    </rPh>
    <rPh sb="12" eb="13">
      <t>カ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</si>
  <si>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</si>
  <si>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</si>
  <si>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</si>
  <si>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</si>
  <si>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</si>
  <si>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</si>
  <si>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年度 浜松医科大学医学部附属病院　臨床研修医登録願書</t>
    <rPh sb="0" eb="2">
      <t>ネンド</t>
    </rPh>
    <rPh sb="3" eb="5">
      <t>ハママツ</t>
    </rPh>
    <rPh sb="5" eb="7">
      <t>イカ</t>
    </rPh>
    <rPh sb="7" eb="9">
      <t>ダイガク</t>
    </rPh>
    <rPh sb="9" eb="11">
      <t>イガク</t>
    </rPh>
    <rPh sb="11" eb="12">
      <t>ブ</t>
    </rPh>
    <rPh sb="12" eb="14">
      <t>フゾク</t>
    </rPh>
    <rPh sb="14" eb="16">
      <t>ビョウイン</t>
    </rPh>
    <rPh sb="17" eb="19">
      <t>リンショウ</t>
    </rPh>
    <rPh sb="19" eb="21">
      <t>ケンシュウ</t>
    </rPh>
    <rPh sb="22" eb="24">
      <t>トウロク</t>
    </rPh>
    <rPh sb="24" eb="26">
      <t>ガンショ</t>
    </rPh>
    <phoneticPr fontId="1"/>
  </si>
  <si>
    <t>No.</t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</si>
  <si>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</si>
  <si>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</si>
  <si>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-</t>
    <phoneticPr fontId="1"/>
  </si>
  <si>
    <t>はままつ　たろう</t>
    <phoneticPr fontId="1"/>
  </si>
  <si>
    <t>浜松　太郎</t>
    <rPh sb="0" eb="2">
      <t>ハママツ</t>
    </rPh>
    <rPh sb="3" eb="5">
      <t>タロウ</t>
    </rPh>
    <phoneticPr fontId="1"/>
  </si>
  <si>
    <t>静岡県浜松市中央区半田山一丁目20番1号</t>
    <rPh sb="0" eb="3">
      <t>シズオカケン</t>
    </rPh>
    <rPh sb="3" eb="6">
      <t>ハママツシ</t>
    </rPh>
    <rPh sb="6" eb="9">
      <t>チュウオウク</t>
    </rPh>
    <rPh sb="9" eb="12">
      <t>ハンダヤマ</t>
    </rPh>
    <rPh sb="12" eb="15">
      <t>イッチョウメ</t>
    </rPh>
    <rPh sb="17" eb="18">
      <t>バン</t>
    </rPh>
    <rPh sb="19" eb="20">
      <t>ゴウ</t>
    </rPh>
    <phoneticPr fontId="1"/>
  </si>
  <si>
    <t>～</t>
    <phoneticPr fontId="1"/>
  </si>
  <si>
    <t>期　間</t>
    <rPh sb="0" eb="1">
      <t>キ</t>
    </rPh>
    <rPh sb="2" eb="3">
      <t>アイダ</t>
    </rPh>
    <phoneticPr fontId="1"/>
  </si>
  <si>
    <t>～</t>
    <phoneticPr fontId="1"/>
  </si>
  <si>
    <t>学歴（学校名・学部名・学科名）　職歴（勤務先、職種等）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6" eb="18">
      <t>ショクレキ</t>
    </rPh>
    <rPh sb="19" eb="22">
      <t>キンムサキ</t>
    </rPh>
    <rPh sb="23" eb="25">
      <t>ショクシュ</t>
    </rPh>
    <rPh sb="25" eb="26">
      <t>トウ</t>
    </rPh>
    <phoneticPr fontId="1"/>
  </si>
  <si>
    <t>中学校　卒業</t>
    <rPh sb="0" eb="3">
      <t>チュウガッコウ</t>
    </rPh>
    <rPh sb="4" eb="6">
      <t>ソツギョウ</t>
    </rPh>
    <phoneticPr fontId="1"/>
  </si>
  <si>
    <t>地域枠入学</t>
    <rPh sb="0" eb="2">
      <t>チイキ</t>
    </rPh>
    <rPh sb="2" eb="3">
      <t>ワク</t>
    </rPh>
    <rPh sb="3" eb="5">
      <t>ニュウガク</t>
    </rPh>
    <phoneticPr fontId="1"/>
  </si>
  <si>
    <t>年 月 日</t>
    <rPh sb="0" eb="1">
      <t>トシ</t>
    </rPh>
    <rPh sb="2" eb="3">
      <t>ツキ</t>
    </rPh>
    <rPh sb="4" eb="5">
      <t>ヒ</t>
    </rPh>
    <phoneticPr fontId="1"/>
  </si>
  <si>
    <t>賞　罰</t>
    <rPh sb="0" eb="1">
      <t>ショウ</t>
    </rPh>
    <rPh sb="2" eb="3">
      <t>バツ</t>
    </rPh>
    <phoneticPr fontId="1"/>
  </si>
  <si>
    <t>志望動機</t>
    <rPh sb="0" eb="2">
      <t>シボウ</t>
    </rPh>
    <rPh sb="2" eb="4">
      <t>ドウキ</t>
    </rPh>
    <phoneticPr fontId="1"/>
  </si>
  <si>
    <t>研修終了後の希望専門分野（</t>
    <rPh sb="0" eb="2">
      <t>ケンシュウ</t>
    </rPh>
    <rPh sb="2" eb="5">
      <t>シュウリョウゴ</t>
    </rPh>
    <rPh sb="6" eb="8">
      <t>キボウ</t>
    </rPh>
    <rPh sb="8" eb="10">
      <t>センモン</t>
    </rPh>
    <rPh sb="10" eb="12">
      <t>ブンヤ</t>
    </rPh>
    <phoneticPr fontId="1"/>
  </si>
  <si>
    <t>郵便番号</t>
    <rPh sb="0" eb="4">
      <t>ユウビンバンゴウ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</si>
  <si>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</si>
  <si>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</si>
  <si>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</si>
  <si>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</si>
  <si>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</si>
  <si>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</si>
  <si>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(</t>
    <phoneticPr fontId="1"/>
  </si>
  <si>
    <t>)</t>
    <phoneticPr fontId="1"/>
  </si>
  <si>
    <t>電　話</t>
    <rPh sb="0" eb="1">
      <t>デン</t>
    </rPh>
    <rPh sb="2" eb="3">
      <t>ハナシ</t>
    </rPh>
    <phoneticPr fontId="1"/>
  </si>
  <si>
    <t>歳）</t>
    <rPh sb="0" eb="1">
      <t>サイ</t>
    </rPh>
    <phoneticPr fontId="1"/>
  </si>
  <si>
    <t>syoki@hama-med.ac.jp</t>
    <phoneticPr fontId="1"/>
  </si>
  <si>
    <t>面接日程</t>
    <rPh sb="0" eb="2">
      <t>メンセツ</t>
    </rPh>
    <rPh sb="2" eb="4">
      <t>ニッテイ</t>
    </rPh>
    <phoneticPr fontId="1"/>
  </si>
  <si>
    <t>どちらでも</t>
    <phoneticPr fontId="1"/>
  </si>
  <si>
    <t>作成日</t>
    <rPh sb="0" eb="3">
      <t>サクセイビ</t>
    </rPh>
    <phoneticPr fontId="1"/>
  </si>
  <si>
    <t>履歴-1</t>
    <rPh sb="0" eb="2">
      <t>リレキ</t>
    </rPh>
    <phoneticPr fontId="1"/>
  </si>
  <si>
    <t>履歴-2</t>
    <rPh sb="0" eb="2">
      <t>リレキ</t>
    </rPh>
    <phoneticPr fontId="1"/>
  </si>
  <si>
    <t>履歴-3</t>
    <rPh sb="0" eb="2">
      <t>リレキ</t>
    </rPh>
    <phoneticPr fontId="1"/>
  </si>
  <si>
    <t>履歴-4</t>
    <rPh sb="0" eb="2">
      <t>リレキ</t>
    </rPh>
    <phoneticPr fontId="1"/>
  </si>
  <si>
    <t>履歴-5</t>
    <rPh sb="0" eb="2">
      <t>リレキ</t>
    </rPh>
    <phoneticPr fontId="1"/>
  </si>
  <si>
    <t>履歴-6</t>
    <rPh sb="0" eb="2">
      <t>リレキ</t>
    </rPh>
    <phoneticPr fontId="1"/>
  </si>
  <si>
    <t>非該当</t>
    <rPh sb="0" eb="1">
      <t>ヒ</t>
    </rPh>
    <rPh sb="1" eb="3">
      <t>ガイトウ</t>
    </rPh>
    <phoneticPr fontId="1"/>
  </si>
  <si>
    <t>該当の場合 初期研修従事要件等</t>
    <rPh sb="0" eb="2">
      <t>ガイトウ</t>
    </rPh>
    <rPh sb="3" eb="5">
      <t>バアイ</t>
    </rPh>
    <rPh sb="6" eb="8">
      <t>ショキ</t>
    </rPh>
    <rPh sb="8" eb="10">
      <t>ケンシュウ</t>
    </rPh>
    <rPh sb="10" eb="12">
      <t>ジュウジ</t>
    </rPh>
    <rPh sb="12" eb="14">
      <t>ヨウケン</t>
    </rPh>
    <rPh sb="14" eb="15">
      <t>トウ</t>
    </rPh>
    <phoneticPr fontId="1"/>
  </si>
  <si>
    <t>該　当</t>
    <rPh sb="0" eb="1">
      <t>ガイ</t>
    </rPh>
    <rPh sb="2" eb="3">
      <t>トウ</t>
    </rPh>
    <phoneticPr fontId="1"/>
  </si>
  <si>
    <t>地域枠該当</t>
    <rPh sb="0" eb="2">
      <t>チイキ</t>
    </rPh>
    <rPh sb="2" eb="3">
      <t>ワク</t>
    </rPh>
    <rPh sb="3" eb="5">
      <t>ガイトウ</t>
    </rPh>
    <phoneticPr fontId="1"/>
  </si>
  <si>
    <t>地域枠非該当</t>
    <rPh sb="0" eb="2">
      <t>チイキ</t>
    </rPh>
    <rPh sb="2" eb="3">
      <t>ワク</t>
    </rPh>
    <rPh sb="3" eb="6">
      <t>ヒガイトウ</t>
    </rPh>
    <phoneticPr fontId="1"/>
  </si>
  <si>
    <t>Ａ</t>
    <phoneticPr fontId="1"/>
  </si>
  <si>
    <t>Ｂ</t>
    <phoneticPr fontId="1"/>
  </si>
  <si>
    <t>053</t>
    <phoneticPr fontId="1"/>
  </si>
  <si>
    <t>000</t>
    <phoneticPr fontId="1"/>
  </si>
  <si>
    <t>1234</t>
    <phoneticPr fontId="1"/>
  </si>
  <si>
    <t>5678</t>
    <phoneticPr fontId="1"/>
  </si>
  <si>
    <t>呼吸器外科</t>
    <rPh sb="0" eb="3">
      <t>コキュウキ</t>
    </rPh>
    <rPh sb="3" eb="5">
      <t>ゲカ</t>
    </rPh>
    <phoneticPr fontId="1"/>
  </si>
  <si>
    <t>自　年 月</t>
    <rPh sb="0" eb="1">
      <t>ジ</t>
    </rPh>
    <rPh sb="2" eb="3">
      <t>トシ</t>
    </rPh>
    <rPh sb="4" eb="5">
      <t>ツキ</t>
    </rPh>
    <phoneticPr fontId="1"/>
  </si>
  <si>
    <t>至　年 月</t>
    <rPh sb="0" eb="1">
      <t>イタ</t>
    </rPh>
    <rPh sb="2" eb="3">
      <t>トシ</t>
    </rPh>
    <rPh sb="4" eb="5">
      <t>ツキ</t>
    </rPh>
    <phoneticPr fontId="1"/>
  </si>
  <si>
    <t>□</t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</si>
  <si>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</si>
  <si>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</si>
  <si>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</si>
  <si>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</si>
  <si>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</si>
  <si>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令和6年3月</t>
    <rPh sb="0" eb="2">
      <t>レイワ</t>
    </rPh>
    <rPh sb="3" eb="4">
      <t>ネン</t>
    </rPh>
    <rPh sb="5" eb="6">
      <t>ガツ</t>
    </rPh>
    <phoneticPr fontId="1"/>
  </si>
  <si>
    <t>＊出願日時点 満年齢</t>
    <rPh sb="1" eb="3">
      <t>シュツガン</t>
    </rPh>
    <rPh sb="3" eb="4">
      <t>ヒ</t>
    </rPh>
    <rPh sb="4" eb="6">
      <t>ジテン</t>
    </rPh>
    <rPh sb="7" eb="8">
      <t>マン</t>
    </rPh>
    <rPh sb="8" eb="10">
      <t>ネンレイ</t>
    </rPh>
    <phoneticPr fontId="1"/>
  </si>
  <si>
    <t>E-MAIL</t>
    <phoneticPr fontId="1"/>
  </si>
  <si>
    <t>作成例</t>
    <rPh sb="0" eb="2">
      <t>サクセイ</t>
    </rPh>
    <rPh sb="2" eb="3">
      <t>レイ</t>
    </rPh>
    <phoneticPr fontId="1"/>
  </si>
  <si>
    <t>Oと0、Iと1など区別が難しい文字は、文字上に
「オー」「ゼロ」等のルビを記入してください。</t>
    <rPh sb="9" eb="11">
      <t>クベツ</t>
    </rPh>
    <rPh sb="12" eb="13">
      <t>ムズカ</t>
    </rPh>
    <rPh sb="15" eb="17">
      <t>モジ</t>
    </rPh>
    <rPh sb="19" eb="21">
      <t>モジ</t>
    </rPh>
    <rPh sb="21" eb="22">
      <t>ウエ</t>
    </rPh>
    <rPh sb="32" eb="33">
      <t>トウ</t>
    </rPh>
    <rPh sb="37" eb="39">
      <t>キニュウ</t>
    </rPh>
    <phoneticPr fontId="1"/>
  </si>
  <si>
    <t>しずおかけん　はままつし　ちゅうおうく　はんだやま</t>
    <phoneticPr fontId="1"/>
  </si>
  <si>
    <t>2865</t>
    <phoneticPr fontId="1"/>
  </si>
  <si>
    <t xml:space="preserve"> 昭和</t>
    <rPh sb="1" eb="3">
      <t>ショウワ</t>
    </rPh>
    <phoneticPr fontId="1"/>
  </si>
  <si>
    <t xml:space="preserve"> 平成</t>
    <rPh sb="1" eb="3">
      <t>ヘイセイ</t>
    </rPh>
    <phoneticPr fontId="1"/>
  </si>
  <si>
    <r>
      <t>日</t>
    </r>
    <r>
      <rPr>
        <sz val="10"/>
        <rFont val="游ゴシック"/>
        <family val="3"/>
        <charset val="128"/>
        <scheme val="minor"/>
      </rPr>
      <t xml:space="preserve"> </t>
    </r>
    <r>
      <rPr>
        <sz val="9"/>
        <rFont val="游ゴシック"/>
        <family val="3"/>
        <charset val="128"/>
        <scheme val="minor"/>
      </rPr>
      <t>現在</t>
    </r>
    <rPh sb="0" eb="1">
      <t>ニチ</t>
    </rPh>
    <rPh sb="2" eb="4">
      <t>ゲンザイ</t>
    </rPh>
    <phoneticPr fontId="1"/>
  </si>
  <si>
    <r>
      <t>日生</t>
    </r>
    <r>
      <rPr>
        <sz val="9"/>
        <rFont val="游ゴシック"/>
        <family val="3"/>
        <charset val="128"/>
        <scheme val="minor"/>
      </rPr>
      <t xml:space="preserve">（満 </t>
    </r>
    <rPh sb="0" eb="1">
      <t>ニチ</t>
    </rPh>
    <rPh sb="1" eb="2">
      <t>ウ</t>
    </rPh>
    <rPh sb="3" eb="4">
      <t>マン</t>
    </rPh>
    <phoneticPr fontId="1"/>
  </si>
  <si>
    <r>
      <t>）</t>
    </r>
    <r>
      <rPr>
        <sz val="9"/>
        <rFont val="游ゴシック"/>
        <family val="3"/>
        <charset val="128"/>
        <scheme val="minor"/>
      </rPr>
      <t>※未定の場合は未定と入力してください。</t>
    </r>
    <rPh sb="2" eb="4">
      <t>ミテイ</t>
    </rPh>
    <rPh sb="5" eb="7">
      <t>バアイ</t>
    </rPh>
    <rPh sb="8" eb="10">
      <t>ミテイ</t>
    </rPh>
    <rPh sb="11" eb="13">
      <t>ニュウリョク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</si>
  <si>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0"/>
        <rFont val="游ゴシック"/>
        <family val="3"/>
        <charset val="128"/>
        <scheme val="minor"/>
      </rPr>
      <t xml:space="preserve"> 昭和</t>
    </r>
    <rPh sb="2" eb="4">
      <t>ショウワ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</si>
  <si>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0"/>
        <rFont val="游ゴシック"/>
        <family val="3"/>
        <charset val="128"/>
        <scheme val="minor"/>
      </rPr>
      <t xml:space="preserve"> 平成</t>
    </r>
    <rPh sb="2" eb="4">
      <t>ヘイセイ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</si>
  <si>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1"/>
        <rFont val="游ゴシック"/>
        <family val="3"/>
        <charset val="128"/>
        <scheme val="minor"/>
      </rPr>
      <t xml:space="preserve"> 該　当 </t>
    </r>
    <rPh sb="2" eb="3">
      <t>ガイ</t>
    </rPh>
    <rPh sb="4" eb="5">
      <t>トウ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</si>
  <si>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1"/>
        <rFont val="游ゴシック"/>
        <family val="3"/>
        <charset val="128"/>
        <scheme val="minor"/>
      </rPr>
      <t xml:space="preserve"> 非該当 </t>
    </r>
    <rPh sb="2" eb="3">
      <t>ヒ</t>
    </rPh>
    <rPh sb="3" eb="5">
      <t>ガイトウ</t>
    </rPh>
    <phoneticPr fontId="1"/>
  </si>
  <si>
    <r>
      <t>）</t>
    </r>
    <r>
      <rPr>
        <sz val="9"/>
        <rFont val="游ゴシック"/>
        <family val="3"/>
        <charset val="128"/>
        <scheme val="minor"/>
      </rPr>
      <t>※未定の場合は未定と記入してください。</t>
    </r>
    <rPh sb="2" eb="4">
      <t>ミテイ</t>
    </rPh>
    <rPh sb="5" eb="7">
      <t>バアイ</t>
    </rPh>
    <rPh sb="8" eb="10">
      <t>ミテイ</t>
    </rPh>
    <rPh sb="11" eb="13">
      <t>キニュウ</t>
    </rPh>
    <phoneticPr fontId="1"/>
  </si>
  <si>
    <t>No.</t>
    <phoneticPr fontId="1"/>
  </si>
  <si>
    <t>□</t>
    <phoneticPr fontId="1"/>
  </si>
  <si>
    <t>□</t>
    <phoneticPr fontId="1"/>
  </si>
  <si>
    <t>マッチングＩＤ</t>
    <phoneticPr fontId="1"/>
  </si>
  <si>
    <t>ふりがな</t>
    <phoneticPr fontId="1"/>
  </si>
  <si>
    <t>(</t>
    <phoneticPr fontId="1"/>
  </si>
  <si>
    <t>-</t>
    <phoneticPr fontId="1"/>
  </si>
  <si>
    <t>-</t>
    <phoneticPr fontId="1"/>
  </si>
  <si>
    <t>E-MAIL</t>
    <phoneticPr fontId="1"/>
  </si>
  <si>
    <t>〒</t>
    <phoneticPr fontId="1"/>
  </si>
  <si>
    <t>-</t>
    <phoneticPr fontId="1"/>
  </si>
  <si>
    <t>ふりがな</t>
    <phoneticPr fontId="1"/>
  </si>
  <si>
    <t>～</t>
    <phoneticPr fontId="1"/>
  </si>
  <si>
    <t>～</t>
    <phoneticPr fontId="1"/>
  </si>
  <si>
    <t>奨学金の貸与を受けていない 　</t>
    <rPh sb="0" eb="3">
      <t>ショウガクキン</t>
    </rPh>
    <rPh sb="4" eb="6">
      <t>タイヨ</t>
    </rPh>
    <rPh sb="7" eb="8">
      <t>ウ</t>
    </rPh>
    <phoneticPr fontId="1"/>
  </si>
  <si>
    <t>)年</t>
    <rPh sb="1" eb="2">
      <t>ネン</t>
    </rPh>
    <phoneticPr fontId="1"/>
  </si>
  <si>
    <t xml:space="preserve">日本学生支援機構 </t>
    <rPh sb="0" eb="2">
      <t>ニホン</t>
    </rPh>
    <rPh sb="2" eb="4">
      <t>ガクセイ</t>
    </rPh>
    <rPh sb="4" eb="6">
      <t>シエン</t>
    </rPh>
    <rPh sb="6" eb="8">
      <t>キコウ</t>
    </rPh>
    <phoneticPr fontId="1"/>
  </si>
  <si>
    <t xml:space="preserve">  その他</t>
    <rPh sb="4" eb="5">
      <t>ホカ</t>
    </rPh>
    <phoneticPr fontId="1"/>
  </si>
  <si>
    <t>奨学金の貸与状況</t>
    <rPh sb="0" eb="3">
      <t>ショウガクキン</t>
    </rPh>
    <rPh sb="4" eb="6">
      <t>タイヨ</t>
    </rPh>
    <rPh sb="6" eb="8">
      <t>ジョウキョウ</t>
    </rPh>
    <phoneticPr fontId="1"/>
  </si>
  <si>
    <r>
      <rPr>
        <sz val="12"/>
        <rFont val="游ゴシック"/>
        <family val="3"/>
        <charset val="128"/>
        <scheme val="minor"/>
      </rPr>
      <t xml:space="preserve"> □</t>
    </r>
    <r>
      <rPr>
        <sz val="11"/>
        <rFont val="游ゴシック"/>
        <family val="3"/>
        <charset val="128"/>
        <scheme val="minor"/>
      </rPr>
      <t xml:space="preserve"> </t>
    </r>
    <r>
      <rPr>
        <sz val="9"/>
        <rFont val="游ゴシック"/>
        <family val="3"/>
        <charset val="128"/>
        <scheme val="minor"/>
      </rPr>
      <t>奨学金の貸与を受けていない</t>
    </r>
    <rPh sb="3" eb="6">
      <t>ショウガクキン</t>
    </rPh>
    <rPh sb="7" eb="9">
      <t>タイヨ</t>
    </rPh>
    <rPh sb="10" eb="11">
      <t>ウ</t>
    </rPh>
    <phoneticPr fontId="1"/>
  </si>
  <si>
    <t>□</t>
    <phoneticPr fontId="1"/>
  </si>
  <si>
    <t>□</t>
    <phoneticPr fontId="1"/>
  </si>
  <si>
    <t>ABCD1234EF</t>
  </si>
  <si>
    <t>435</t>
    <phoneticPr fontId="1"/>
  </si>
  <si>
    <t>浜松市半田山</t>
    <rPh sb="0" eb="3">
      <t>ハママツシ</t>
    </rPh>
    <rPh sb="3" eb="6">
      <t>ハンダヤマ</t>
    </rPh>
    <phoneticPr fontId="1"/>
  </si>
  <si>
    <t>静岡県立半田山高等学校　卒業</t>
    <rPh sb="0" eb="3">
      <t>シズオカケン</t>
    </rPh>
    <rPh sb="3" eb="4">
      <t>リツ</t>
    </rPh>
    <rPh sb="4" eb="7">
      <t>ハンダヤマ</t>
    </rPh>
    <rPh sb="7" eb="9">
      <t>コウトウ</t>
    </rPh>
    <rPh sb="9" eb="11">
      <t>ガッコウ</t>
    </rPh>
    <rPh sb="12" eb="14">
      <t>ソツギョウ</t>
    </rPh>
    <phoneticPr fontId="1"/>
  </si>
  <si>
    <t>浜松医科大学医学部　医学部医学科　卒業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10" eb="12">
      <t>イガク</t>
    </rPh>
    <rPh sb="12" eb="13">
      <t>ブ</t>
    </rPh>
    <rPh sb="13" eb="16">
      <t>イガクカ</t>
    </rPh>
    <rPh sb="17" eb="19">
      <t>ソツギョウ</t>
    </rPh>
    <phoneticPr fontId="1"/>
  </si>
  <si>
    <t>なし</t>
    <phoneticPr fontId="1"/>
  </si>
  <si>
    <t>卒業後、16年間のうち9年間を静岡県内で勤務。医師不足地域・医師少数スポットにおいて県が指定する医療機関での勤務を4年以上。</t>
    <phoneticPr fontId="1"/>
  </si>
  <si>
    <t>志望動機を自由記載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</si>
  <si>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静岡県医学修学研修資金(</t>
    <rPh sb="0" eb="3">
      <t>シズオカケン</t>
    </rPh>
    <rPh sb="3" eb="5">
      <t>イガク</t>
    </rPh>
    <rPh sb="5" eb="7">
      <t>シュウガク</t>
    </rPh>
    <rPh sb="7" eb="9">
      <t>ケンシュウ</t>
    </rPh>
    <rPh sb="9" eb="11">
      <t>シキン</t>
    </rPh>
    <phoneticPr fontId="1"/>
  </si>
  <si>
    <t>※ やむを得ない事情により両日程不可の場合は要相談</t>
    <rPh sb="5" eb="6">
      <t>エ</t>
    </rPh>
    <rPh sb="8" eb="10">
      <t>ジジョウ</t>
    </rPh>
    <rPh sb="13" eb="14">
      <t>リョウ</t>
    </rPh>
    <rPh sb="14" eb="16">
      <t>ニッテイ</t>
    </rPh>
    <rPh sb="16" eb="18">
      <t>フカ</t>
    </rPh>
    <rPh sb="19" eb="21">
      <t>バアイ</t>
    </rPh>
    <rPh sb="22" eb="23">
      <t>ヨウ</t>
    </rPh>
    <rPh sb="23" eb="2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</si>
</sst>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.5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/>
      <right/>
      <top/>
      <bottom style="thin">
        <color theme="1" tint="0.14993743705557422"/>
      </bottom>
      <diagonal/>
    </border>
    <border>
      <left/>
      <right/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/>
      <top/>
      <bottom style="thin">
        <color theme="1" tint="0.14990691854609822"/>
      </bottom>
      <diagonal/>
    </border>
    <border>
      <left/>
      <right style="thin">
        <color theme="1" tint="0.14990691854609822"/>
      </right>
      <top/>
      <bottom style="thin">
        <color theme="1" tint="0.14990691854609822"/>
      </bottom>
      <diagonal/>
    </border>
    <border>
      <left style="thin">
        <color theme="1" tint="0.14996795556505021"/>
      </left>
      <right/>
      <top style="dotted">
        <color theme="1" tint="0.14996795556505021"/>
      </top>
      <bottom/>
      <diagonal/>
    </border>
    <border>
      <left/>
      <right/>
      <top style="dotted">
        <color theme="1" tint="0.14996795556505021"/>
      </top>
      <bottom/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/>
      <diagonal/>
    </border>
    <border>
      <left/>
      <right style="hair">
        <color theme="1" tint="0.14993743705557422"/>
      </right>
      <top style="thin">
        <color theme="1" tint="0.14996795556505021"/>
      </top>
      <bottom/>
      <diagonal/>
    </border>
    <border>
      <left/>
      <right style="hair">
        <color theme="1" tint="0.14993743705557422"/>
      </right>
      <top style="dotted">
        <color theme="1" tint="0.14996795556505021"/>
      </top>
      <bottom/>
      <diagonal/>
    </border>
    <border>
      <left style="hair">
        <color theme="1" tint="0.14993743705557422"/>
      </left>
      <right/>
      <top/>
      <bottom style="dotted">
        <color theme="1" tint="0.14990691854609822"/>
      </bottom>
      <diagonal/>
    </border>
    <border>
      <left/>
      <right/>
      <top/>
      <bottom style="dotted">
        <color theme="1" tint="0.14990691854609822"/>
      </bottom>
      <diagonal/>
    </border>
    <border>
      <left/>
      <right style="thin">
        <color theme="1" tint="0.14990691854609822"/>
      </right>
      <top/>
      <bottom style="dotted">
        <color theme="1" tint="0.14990691854609822"/>
      </bottom>
      <diagonal/>
    </border>
    <border>
      <left style="thin">
        <color theme="1" tint="0.14996795556505021"/>
      </left>
      <right/>
      <top/>
      <bottom style="dotted">
        <color theme="1" tint="0.14993743705557422"/>
      </bottom>
      <diagonal/>
    </border>
    <border>
      <left/>
      <right/>
      <top/>
      <bottom style="dotted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thin">
        <color theme="1" tint="0.14996795556505021"/>
      </right>
      <top/>
      <bottom style="hair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6795556505021"/>
      </left>
      <right/>
      <top style="thin">
        <color theme="1" tint="0.14996795556505021"/>
      </top>
      <bottom/>
      <diagonal/>
    </border>
    <border>
      <left style="dotted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theme="1" tint="0.14996795556505021"/>
      </left>
      <right/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6795556505021"/>
      </left>
      <right/>
      <top/>
      <bottom style="hair">
        <color theme="1" tint="0.14996795556505021"/>
      </bottom>
      <diagonal/>
    </border>
    <border>
      <left style="thin">
        <color theme="1" tint="0.14996795556505021"/>
      </left>
      <right/>
      <top/>
      <bottom style="double">
        <color theme="1" tint="0.14996795556505021"/>
      </bottom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1" tint="0.14996795556505021"/>
      </left>
      <right/>
      <top/>
      <bottom style="double">
        <color theme="1" tint="0.14996795556505021"/>
      </bottom>
      <diagonal/>
    </border>
    <border>
      <left/>
      <right style="thin">
        <color theme="1" tint="0.14996795556505021"/>
      </right>
      <top/>
      <bottom style="double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 style="thin">
        <color theme="1" tint="0.14996795556505021"/>
      </top>
      <bottom/>
      <diagonal/>
    </border>
    <border>
      <left style="dotted">
        <color indexed="64"/>
      </left>
      <right style="dotted">
        <color indexed="64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dotted">
        <color indexed="64"/>
      </right>
      <top/>
      <bottom/>
      <diagonal/>
    </border>
    <border>
      <left style="thin">
        <color theme="1" tint="0.14996795556505021"/>
      </left>
      <right style="dotted">
        <color auto="1"/>
      </right>
      <top/>
      <bottom style="thin">
        <color theme="1" tint="0.14996795556505021"/>
      </bottom>
      <diagonal/>
    </border>
    <border>
      <left style="dotted">
        <color auto="1"/>
      </left>
      <right style="dotted">
        <color auto="1"/>
      </right>
      <top/>
      <bottom style="thin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thin">
        <color theme="1" tint="0.14996795556505021"/>
      </top>
      <bottom/>
      <diagonal/>
    </border>
    <border>
      <left style="dotted">
        <color indexed="64"/>
      </left>
      <right style="dotted">
        <color theme="1" tint="0.14996795556505021"/>
      </right>
      <top/>
      <bottom/>
      <diagonal/>
    </border>
    <border>
      <left style="dotted">
        <color auto="1"/>
      </left>
      <right style="dotted">
        <color theme="1" tint="0.14996795556505021"/>
      </right>
      <top/>
      <bottom style="thin">
        <color theme="1" tint="0.14996795556505021"/>
      </bottom>
      <diagonal/>
    </border>
    <border>
      <left/>
      <right style="dotted">
        <color theme="1" tint="0.14996795556505021"/>
      </right>
      <top style="thin">
        <color theme="1" tint="0.14996795556505021"/>
      </top>
      <bottom/>
      <diagonal/>
    </border>
    <border>
      <left/>
      <right style="dotted">
        <color theme="1" tint="0.14996795556505021"/>
      </right>
      <top/>
      <bottom/>
      <diagonal/>
    </border>
    <border>
      <left/>
      <right style="dotted">
        <color theme="1" tint="0.14996795556505021"/>
      </right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0691854609822"/>
      </left>
      <right/>
      <top style="thin">
        <color theme="1" tint="0.14993743705557422"/>
      </top>
      <bottom/>
      <diagonal/>
    </border>
    <border>
      <left/>
      <right style="dotted">
        <color theme="1" tint="0.14990691854609822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dotted">
        <color indexed="64"/>
      </right>
      <top style="thin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 style="thin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dotted">
        <color auto="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auto="1"/>
      </left>
      <right style="dotted">
        <color auto="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auto="1"/>
      </left>
      <right style="dotted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/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/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/>
      <bottom style="hair">
        <color theme="1" tint="0.14996795556505021"/>
      </bottom>
      <diagonal/>
    </border>
    <border>
      <left style="dotted">
        <color theme="1" tint="0.14996795556505021"/>
      </left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thin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hair">
        <color theme="1" tint="0.14993743705557422"/>
      </bottom>
      <diagonal/>
    </border>
    <border>
      <left/>
      <right/>
      <top style="thin">
        <color theme="1" tint="0.14993743705557422"/>
      </top>
      <bottom style="hair">
        <color theme="1" tint="0.14993743705557422"/>
      </bottom>
      <diagonal/>
    </border>
    <border>
      <left/>
      <right style="dotted">
        <color theme="1" tint="0.14996795556505021"/>
      </right>
      <top style="thin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dotted">
        <color theme="1" tint="0.14996795556505021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thin">
        <color theme="1" tint="0.14993743705557422"/>
      </bottom>
      <diagonal/>
    </border>
    <border>
      <left/>
      <right/>
      <top style="hair">
        <color theme="1" tint="0.14993743705557422"/>
      </top>
      <bottom style="thin">
        <color theme="1" tint="0.14993743705557422"/>
      </bottom>
      <diagonal/>
    </border>
    <border>
      <left/>
      <right style="dotted">
        <color theme="1" tint="0.14996795556505021"/>
      </right>
      <top style="hair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/>
      <diagonal/>
    </border>
    <border>
      <left style="dotted">
        <color theme="1" tint="0.14996795556505021"/>
      </left>
      <right/>
      <top/>
      <bottom/>
      <diagonal/>
    </border>
    <border>
      <left style="dotted">
        <color theme="1" tint="0.14996795556505021"/>
      </left>
      <right/>
      <top/>
      <bottom style="thin">
        <color theme="1" tint="0.14996795556505021"/>
      </bottom>
      <diagonal/>
    </border>
    <border>
      <left style="hair">
        <color theme="1" tint="0.14993743705557422"/>
      </left>
      <right/>
      <top style="thin">
        <color theme="1" tint="0.14990691854609822"/>
      </top>
      <bottom style="dotted">
        <color theme="1" tint="0.14990691854609822"/>
      </bottom>
      <diagonal/>
    </border>
    <border>
      <left/>
      <right/>
      <top style="thin">
        <color theme="1" tint="0.14990691854609822"/>
      </top>
      <bottom style="dotted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dotted">
        <color theme="1" tint="0.14990691854609822"/>
      </bottom>
      <diagonal/>
    </border>
    <border>
      <left style="hair">
        <color theme="1" tint="0.14993743705557422"/>
      </left>
      <right/>
      <top style="dotted">
        <color theme="1" tint="0.14990691854609822"/>
      </top>
      <bottom style="thin">
        <color indexed="64"/>
      </bottom>
      <diagonal/>
    </border>
    <border>
      <left/>
      <right/>
      <top style="dotted">
        <color theme="1" tint="0.14990691854609822"/>
      </top>
      <bottom style="thin">
        <color indexed="64"/>
      </bottom>
      <diagonal/>
    </border>
    <border>
      <left/>
      <right style="thin">
        <color theme="1" tint="0.14990691854609822"/>
      </right>
      <top style="dotted">
        <color theme="1" tint="0.14990691854609822"/>
      </top>
      <bottom style="thin">
        <color indexed="64"/>
      </bottom>
      <diagonal/>
    </border>
    <border>
      <left style="thin">
        <color theme="1" tint="0.14996795556505021"/>
      </left>
      <right/>
      <top/>
      <bottom style="double">
        <color theme="1" tint="0.14993743705557422"/>
      </bottom>
      <diagonal/>
    </border>
    <border>
      <left/>
      <right/>
      <top/>
      <bottom style="double">
        <color theme="1" tint="0.14993743705557422"/>
      </bottom>
      <diagonal/>
    </border>
    <border>
      <left/>
      <right style="hair">
        <color theme="1" tint="0.14993743705557422"/>
      </right>
      <top/>
      <bottom style="double">
        <color theme="1" tint="0.14993743705557422"/>
      </bottom>
      <diagonal/>
    </border>
    <border>
      <left style="hair">
        <color theme="1" tint="0.14993743705557422"/>
      </left>
      <right/>
      <top style="dotted">
        <color theme="1" tint="0.14990691854609822"/>
      </top>
      <bottom style="double">
        <color theme="1" tint="0.14993743705557422"/>
      </bottom>
      <diagonal/>
    </border>
    <border>
      <left/>
      <right/>
      <top style="dotted">
        <color theme="1" tint="0.149906918546098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 style="dotted">
        <color theme="1" tint="0.149906918546098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/>
      <bottom style="double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3743705557422"/>
      </top>
      <bottom/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/>
      <top/>
      <bottom style="hair">
        <color theme="1" tint="0.14993743705557422"/>
      </bottom>
      <diagonal/>
    </border>
    <border>
      <left style="dotted">
        <color theme="1" tint="0.14990691854609822"/>
      </left>
      <right/>
      <top/>
      <bottom style="double">
        <color theme="1" tint="0.14993743705557422"/>
      </bottom>
      <diagonal/>
    </border>
    <border>
      <left style="dotted">
        <color theme="1" tint="0.14990691854609822"/>
      </left>
      <right/>
      <top/>
      <bottom/>
      <diagonal/>
    </border>
    <border>
      <left style="dotted">
        <color theme="1" tint="0.14990691854609822"/>
      </left>
      <right/>
      <top style="thin">
        <color theme="1" tint="0.14990691854609822"/>
      </top>
      <bottom/>
      <diagonal/>
    </border>
    <border>
      <left style="dotted">
        <color theme="1" tint="0.14990691854609822"/>
      </left>
      <right/>
      <top/>
      <bottom style="thin">
        <color theme="1" tint="0.14990691854609822"/>
      </bottom>
      <diagonal/>
    </border>
    <border>
      <left/>
      <right style="dotted">
        <color theme="1" tint="0.14993743705557422"/>
      </right>
      <top style="thin">
        <color theme="1" tint="0.14993743705557422"/>
      </top>
      <bottom/>
      <diagonal/>
    </border>
    <border>
      <left/>
      <right style="dotted">
        <color theme="1" tint="0.14993743705557422"/>
      </right>
      <top/>
      <bottom style="dotted">
        <color theme="1" tint="0.14993743705557422"/>
      </bottom>
      <diagonal/>
    </border>
    <border>
      <left style="dotted">
        <color theme="1" tint="0.14993743705557422"/>
      </left>
      <right/>
      <top style="thin">
        <color theme="1" tint="0.14993743705557422"/>
      </top>
      <bottom/>
      <diagonal/>
    </border>
    <border>
      <left style="dotted">
        <color theme="1" tint="0.14993743705557422"/>
      </left>
      <right/>
      <top/>
      <bottom style="hair">
        <color theme="1" tint="0.14990691854609822"/>
      </bottom>
      <diagonal/>
    </border>
    <border>
      <left/>
      <right/>
      <top/>
      <bottom style="hair">
        <color theme="1" tint="0.14990691854609822"/>
      </bottom>
      <diagonal/>
    </border>
    <border>
      <left/>
      <right style="thin">
        <color theme="1" tint="0.14990691854609822"/>
      </right>
      <top/>
      <bottom style="hair">
        <color theme="1" tint="0.14990691854609822"/>
      </bottom>
      <diagonal/>
    </border>
    <border>
      <left/>
      <right/>
      <top style="hair">
        <color theme="1" tint="0.14990691854609822"/>
      </top>
      <bottom/>
      <diagonal/>
    </border>
    <border>
      <left style="hair">
        <color auto="1"/>
      </left>
      <right/>
      <top style="hair">
        <color theme="1" tint="0.14990691854609822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theme="1" tint="0.14990691854609822"/>
      </top>
      <bottom/>
      <diagonal/>
    </border>
    <border>
      <left/>
      <right/>
      <top style="hair">
        <color theme="1" tint="0.14993743705557422"/>
      </top>
      <bottom style="hair">
        <color auto="1"/>
      </bottom>
      <diagonal/>
    </border>
    <border>
      <left/>
      <right style="dotted">
        <color theme="1" tint="0.14990691854609822"/>
      </right>
      <top/>
      <bottom style="dotted">
        <color theme="1" tint="0.14993743705557422"/>
      </bottom>
      <diagonal/>
    </border>
    <border>
      <left/>
      <right style="thin">
        <color theme="1" tint="0.14993743705557422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hair">
        <color theme="1" tint="0.14996795556505021"/>
      </bottom>
      <diagonal/>
    </border>
    <border>
      <left/>
      <right style="thin">
        <color auto="1"/>
      </right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 style="dotted">
        <color theme="1" tint="0.14993743705557422"/>
      </bottom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 style="thin">
        <color theme="1" tint="0.14993743705557422"/>
      </left>
      <right/>
      <top/>
      <bottom style="hair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0691854609822"/>
      </top>
      <bottom/>
      <diagonal/>
    </border>
    <border>
      <left/>
      <right style="thin">
        <color theme="1" tint="0.14993743705557422"/>
      </right>
      <top/>
      <bottom style="hair">
        <color indexed="64"/>
      </bottom>
      <diagonal/>
    </border>
    <border>
      <left/>
      <right style="thin">
        <color theme="1" tint="0.14993743705557422"/>
      </right>
      <top style="hair">
        <color auto="1"/>
      </top>
      <bottom/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dotted">
        <color theme="1" tint="0.14993743705557422"/>
      </right>
      <top style="thin">
        <color theme="1" tint="0.14993743705557422"/>
      </top>
      <bottom/>
      <diagonal/>
    </border>
    <border>
      <left style="dotted">
        <color theme="1" tint="0.14993743705557422"/>
      </left>
      <right style="dotted">
        <color theme="1" tint="0.14993743705557422"/>
      </right>
      <top style="thin">
        <color theme="1" tint="0.14993743705557422"/>
      </top>
      <bottom/>
      <diagonal/>
    </border>
    <border>
      <left style="dotted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dotted">
        <color theme="1" tint="0.14993743705557422"/>
      </right>
      <top/>
      <bottom/>
      <diagonal/>
    </border>
    <border>
      <left style="dotted">
        <color theme="1" tint="0.14993743705557422"/>
      </left>
      <right style="dotted">
        <color theme="1" tint="0.14993743705557422"/>
      </right>
      <top/>
      <bottom/>
      <diagonal/>
    </border>
    <border>
      <left style="dotted">
        <color theme="1" tint="0.14993743705557422"/>
      </left>
      <right style="thin">
        <color theme="1" tint="0.14993743705557422"/>
      </right>
      <top/>
      <bottom/>
      <diagonal/>
    </border>
    <border>
      <left style="thin">
        <color theme="1" tint="0.14993743705557422"/>
      </left>
      <right style="dotted">
        <color theme="1" tint="0.14993743705557422"/>
      </right>
      <top/>
      <bottom style="thin">
        <color theme="1" tint="0.14993743705557422"/>
      </bottom>
      <diagonal/>
    </border>
    <border>
      <left style="dotted">
        <color theme="1" tint="0.14993743705557422"/>
      </left>
      <right style="dotted">
        <color theme="1" tint="0.14993743705557422"/>
      </right>
      <top/>
      <bottom style="thin">
        <color theme="1" tint="0.14993743705557422"/>
      </bottom>
      <diagonal/>
    </border>
    <border>
      <left style="dotted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4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/>
    <xf numFmtId="0" fontId="10" fillId="0" borderId="0" xfId="0" applyFont="1" applyBorder="1">
      <alignment vertical="center"/>
    </xf>
    <xf numFmtId="0" fontId="17" fillId="4" borderId="0" xfId="0" applyFont="1" applyFill="1" applyAlignment="1">
      <alignment horizontal="right" vertical="center"/>
    </xf>
    <xf numFmtId="0" fontId="10" fillId="4" borderId="0" xfId="0" applyFont="1" applyFill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56" fontId="17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31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99" xfId="0" applyFont="1" applyFill="1" applyBorder="1" applyAlignment="1">
      <alignment vertical="center" wrapText="1"/>
    </xf>
    <xf numFmtId="0" fontId="17" fillId="4" borderId="0" xfId="0" applyNumberFormat="1" applyFont="1" applyFill="1" applyAlignment="1">
      <alignment horizontal="right" vertical="center"/>
    </xf>
    <xf numFmtId="49" fontId="19" fillId="4" borderId="0" xfId="0" applyNumberFormat="1" applyFont="1" applyFill="1" applyAlignment="1">
      <alignment horizontal="center" vertical="center"/>
    </xf>
    <xf numFmtId="0" fontId="10" fillId="0" borderId="36" xfId="0" applyFont="1" applyFill="1" applyBorder="1" applyAlignment="1">
      <alignment vertical="center" wrapText="1"/>
    </xf>
    <xf numFmtId="49" fontId="17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0" fillId="0" borderId="7" xfId="0" applyFont="1" applyFill="1" applyBorder="1">
      <alignment vertical="center"/>
    </xf>
    <xf numFmtId="0" fontId="24" fillId="0" borderId="7" xfId="0" applyFont="1" applyFill="1" applyBorder="1" applyAlignment="1">
      <alignment vertical="center" shrinkToFit="1"/>
    </xf>
    <xf numFmtId="0" fontId="10" fillId="0" borderId="31" xfId="0" applyFont="1" applyFill="1" applyBorder="1">
      <alignment vertical="center"/>
    </xf>
    <xf numFmtId="14" fontId="19" fillId="4" borderId="0" xfId="0" applyNumberFormat="1" applyFont="1" applyFill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9" fillId="0" borderId="48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9" fillId="4" borderId="0" xfId="0" applyFont="1" applyFill="1" applyProtection="1">
      <alignment vertical="center"/>
      <protection locked="0"/>
    </xf>
    <xf numFmtId="0" fontId="19" fillId="4" borderId="0" xfId="0" applyFont="1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0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5" xfId="0" applyFont="1" applyFill="1" applyBorder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0" borderId="38" xfId="0" applyFont="1" applyFill="1" applyBorder="1" applyAlignment="1" applyProtection="1">
      <alignment horizontal="center" vertical="center" shrinkToFit="1"/>
      <protection locked="0"/>
    </xf>
    <xf numFmtId="0" fontId="21" fillId="0" borderId="39" xfId="0" applyFont="1" applyFill="1" applyBorder="1" applyAlignment="1" applyProtection="1">
      <alignment horizontal="center" vertical="center" shrinkToFit="1"/>
      <protection locked="0"/>
    </xf>
    <xf numFmtId="0" fontId="16" fillId="0" borderId="92" xfId="0" applyFont="1" applyFill="1" applyBorder="1" applyAlignment="1" applyProtection="1">
      <alignment horizontal="center" vertical="center" shrinkToFit="1"/>
    </xf>
    <xf numFmtId="0" fontId="20" fillId="0" borderId="92" xfId="0" applyFont="1" applyFill="1" applyBorder="1" applyAlignment="1" applyProtection="1">
      <alignment horizontal="left" vertical="center"/>
    </xf>
    <xf numFmtId="0" fontId="20" fillId="0" borderId="94" xfId="0" applyFont="1" applyFill="1" applyBorder="1" applyAlignment="1" applyProtection="1">
      <alignment horizontal="left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1" fillId="0" borderId="41" xfId="0" applyFont="1" applyFill="1" applyBorder="1" applyAlignment="1" applyProtection="1">
      <alignment horizontal="center" vertical="center" shrinkToFit="1"/>
      <protection locked="0"/>
    </xf>
    <xf numFmtId="0" fontId="21" fillId="0" borderId="42" xfId="0" applyFont="1" applyFill="1" applyBorder="1" applyAlignment="1" applyProtection="1">
      <alignment horizontal="center" vertical="center" shrinkToFit="1"/>
      <protection locked="0"/>
    </xf>
    <xf numFmtId="0" fontId="16" fillId="0" borderId="96" xfId="0" applyFont="1" applyFill="1" applyBorder="1" applyAlignment="1" applyProtection="1">
      <alignment horizontal="center" vertical="center" shrinkToFit="1"/>
    </xf>
    <xf numFmtId="0" fontId="20" fillId="0" borderId="96" xfId="0" applyFont="1" applyFill="1" applyBorder="1" applyAlignment="1" applyProtection="1">
      <alignment horizontal="left" vertical="center"/>
    </xf>
    <xf numFmtId="0" fontId="20" fillId="0" borderId="98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shrinkToFit="1"/>
      <protection locked="0"/>
    </xf>
    <xf numFmtId="0" fontId="16" fillId="0" borderId="10" xfId="0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20" fillId="0" borderId="62" xfId="0" applyFont="1" applyFill="1" applyBorder="1" applyAlignment="1">
      <alignment horizontal="center" vertical="center"/>
    </xf>
    <xf numFmtId="0" fontId="21" fillId="0" borderId="62" xfId="0" applyFont="1" applyFill="1" applyBorder="1" applyAlignment="1" applyProtection="1">
      <alignment horizontal="center" vertical="center" shrinkToFit="1"/>
      <protection locked="0"/>
    </xf>
    <xf numFmtId="0" fontId="21" fillId="0" borderId="63" xfId="0" applyFont="1" applyFill="1" applyBorder="1" applyAlignment="1" applyProtection="1">
      <alignment horizontal="center" vertical="center" shrinkToFit="1"/>
      <protection locked="0"/>
    </xf>
    <xf numFmtId="0" fontId="20" fillId="0" borderId="87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16" fillId="0" borderId="88" xfId="0" applyFont="1" applyFill="1" applyBorder="1" applyAlignment="1" applyProtection="1">
      <alignment horizontal="center" vertical="center" shrinkToFit="1"/>
    </xf>
    <xf numFmtId="0" fontId="20" fillId="0" borderId="88" xfId="0" applyFont="1" applyFill="1" applyBorder="1" applyAlignment="1" applyProtection="1">
      <alignment horizontal="left" vertical="center"/>
    </xf>
    <xf numFmtId="0" fontId="20" fillId="0" borderId="9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9" fillId="0" borderId="79" xfId="0" applyFont="1" applyFill="1" applyBorder="1" applyAlignment="1">
      <alignment horizontal="center"/>
    </xf>
    <xf numFmtId="0" fontId="19" fillId="0" borderId="80" xfId="0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/>
    </xf>
    <xf numFmtId="0" fontId="19" fillId="0" borderId="74" xfId="0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0" fontId="15" fillId="0" borderId="46" xfId="0" applyFont="1" applyFill="1" applyBorder="1" applyAlignment="1" applyProtection="1">
      <alignment horizontal="center" shrinkToFit="1"/>
      <protection locked="0"/>
    </xf>
    <xf numFmtId="0" fontId="15" fillId="0" borderId="33" xfId="0" applyFont="1" applyFill="1" applyBorder="1" applyAlignment="1" applyProtection="1">
      <alignment horizontal="center" shrinkToFit="1"/>
      <protection locked="0"/>
    </xf>
    <xf numFmtId="0" fontId="15" fillId="0" borderId="62" xfId="0" applyFont="1" applyFill="1" applyBorder="1" applyAlignment="1" applyProtection="1">
      <alignment horizontal="center" shrinkToFit="1"/>
      <protection locked="0"/>
    </xf>
    <xf numFmtId="0" fontId="15" fillId="0" borderId="83" xfId="0" applyFont="1" applyFill="1" applyBorder="1" applyAlignment="1" applyProtection="1">
      <alignment horizontal="center" shrinkToFit="1"/>
      <protection locked="0"/>
    </xf>
    <xf numFmtId="0" fontId="15" fillId="0" borderId="44" xfId="0" applyFont="1" applyFill="1" applyBorder="1" applyAlignment="1" applyProtection="1">
      <alignment horizontal="center" shrinkToFit="1"/>
      <protection locked="0"/>
    </xf>
    <xf numFmtId="0" fontId="15" fillId="0" borderId="38" xfId="0" applyFont="1" applyFill="1" applyBorder="1" applyAlignment="1" applyProtection="1">
      <alignment horizontal="center" shrinkToFit="1"/>
      <protection locked="0"/>
    </xf>
    <xf numFmtId="0" fontId="15" fillId="0" borderId="84" xfId="0" applyFont="1" applyFill="1" applyBorder="1" applyAlignment="1" applyProtection="1">
      <alignment horizontal="center" shrinkToFit="1"/>
      <protection locked="0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49" fontId="23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56" xfId="0" applyFont="1" applyFill="1" applyBorder="1" applyAlignment="1">
      <alignment horizontal="center" vertical="center"/>
    </xf>
    <xf numFmtId="0" fontId="27" fillId="0" borderId="157" xfId="0" applyFont="1" applyFill="1" applyBorder="1" applyAlignment="1">
      <alignment horizontal="center" vertical="center"/>
    </xf>
    <xf numFmtId="0" fontId="27" fillId="0" borderId="159" xfId="0" applyFont="1" applyFill="1" applyBorder="1" applyAlignment="1">
      <alignment horizontal="center" vertical="center"/>
    </xf>
    <xf numFmtId="0" fontId="27" fillId="0" borderId="160" xfId="0" applyFont="1" applyFill="1" applyBorder="1" applyAlignment="1">
      <alignment horizontal="center" vertical="center"/>
    </xf>
    <xf numFmtId="0" fontId="27" fillId="0" borderId="162" xfId="0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58" xfId="0" applyFont="1" applyFill="1" applyBorder="1" applyAlignment="1">
      <alignment horizontal="center" vertical="center"/>
    </xf>
    <xf numFmtId="0" fontId="27" fillId="0" borderId="161" xfId="0" applyFont="1" applyFill="1" applyBorder="1" applyAlignment="1">
      <alignment horizontal="center" vertical="center"/>
    </xf>
    <xf numFmtId="0" fontId="27" fillId="0" borderId="164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6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18" fillId="0" borderId="84" xfId="0" applyFont="1" applyFill="1" applyBorder="1" applyAlignment="1" applyProtection="1">
      <alignment horizontal="center" vertical="center" shrinkToFit="1"/>
      <protection locked="0"/>
    </xf>
    <xf numFmtId="0" fontId="18" fillId="0" borderId="45" xfId="0" applyFont="1" applyFill="1" applyBorder="1" applyAlignment="1" applyProtection="1">
      <alignment horizontal="center" vertical="center" shrinkToFit="1"/>
      <protection locked="0"/>
    </xf>
    <xf numFmtId="0" fontId="18" fillId="0" borderId="41" xfId="0" applyFont="1" applyFill="1" applyBorder="1" applyAlignment="1" applyProtection="1">
      <alignment horizontal="center" vertical="center" shrinkToFit="1"/>
      <protection locked="0"/>
    </xf>
    <xf numFmtId="0" fontId="18" fillId="0" borderId="85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1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5" fillId="0" borderId="10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01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shrinkToFit="1"/>
      <protection locked="0"/>
    </xf>
    <xf numFmtId="0" fontId="20" fillId="0" borderId="0" xfId="0" applyFont="1" applyFill="1" applyBorder="1" applyAlignment="1" applyProtection="1">
      <alignment horizontal="center" shrinkToFit="1"/>
      <protection locked="0"/>
    </xf>
    <xf numFmtId="0" fontId="26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3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35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shrinkToFit="1"/>
      <protection locked="0"/>
    </xf>
    <xf numFmtId="0" fontId="19" fillId="0" borderId="7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5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4" xfId="0" applyFont="1" applyFill="1" applyBorder="1" applyAlignment="1" applyProtection="1">
      <alignment horizontal="left" vertical="center" shrinkToFit="1"/>
      <protection locked="0"/>
    </xf>
    <xf numFmtId="0" fontId="10" fillId="0" borderId="38" xfId="0" applyFont="1" applyFill="1" applyBorder="1" applyAlignment="1" applyProtection="1">
      <alignment horizontal="left" vertical="center" shrinkToFit="1"/>
      <protection locked="0"/>
    </xf>
    <xf numFmtId="0" fontId="10" fillId="0" borderId="39" xfId="0" applyFont="1" applyFill="1" applyBorder="1" applyAlignment="1" applyProtection="1">
      <alignment horizontal="left" vertical="center" shrinkToFit="1"/>
      <protection locked="0"/>
    </xf>
    <xf numFmtId="176" fontId="15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8" xfId="0" applyNumberFormat="1" applyFont="1" applyFill="1" applyBorder="1" applyAlignment="1" applyProtection="1">
      <alignment horizontal="right" vertical="center" shrinkToFit="1"/>
      <protection locked="0"/>
    </xf>
    <xf numFmtId="176" fontId="19" fillId="0" borderId="33" xfId="0" applyNumberFormat="1" applyFont="1" applyFill="1" applyBorder="1" applyAlignment="1">
      <alignment horizontal="center" vertical="center" shrinkToFit="1"/>
    </xf>
    <xf numFmtId="176" fontId="15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6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33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8" xfId="0" applyFont="1" applyFill="1" applyBorder="1" applyAlignment="1">
      <alignment horizontal="left" vertical="center" shrinkToFit="1"/>
    </xf>
    <xf numFmtId="0" fontId="27" fillId="0" borderId="39" xfId="0" applyFont="1" applyFill="1" applyBorder="1" applyAlignment="1">
      <alignment horizontal="left" vertical="center" shrinkToFit="1"/>
    </xf>
    <xf numFmtId="0" fontId="19" fillId="0" borderId="33" xfId="0" applyFont="1" applyFill="1" applyBorder="1" applyAlignment="1" applyProtection="1">
      <alignment horizontal="left" shrinkToFit="1"/>
      <protection locked="0"/>
    </xf>
    <xf numFmtId="0" fontId="19" fillId="0" borderId="34" xfId="0" applyFont="1" applyFill="1" applyBorder="1" applyAlignment="1" applyProtection="1">
      <alignment horizontal="left" shrinkToFit="1"/>
      <protection locked="0"/>
    </xf>
    <xf numFmtId="0" fontId="19" fillId="0" borderId="38" xfId="0" applyFont="1" applyFill="1" applyBorder="1" applyAlignment="1" applyProtection="1">
      <alignment horizontal="left" shrinkToFit="1"/>
      <protection locked="0"/>
    </xf>
    <xf numFmtId="0" fontId="19" fillId="0" borderId="39" xfId="0" applyFont="1" applyFill="1" applyBorder="1" applyAlignment="1" applyProtection="1">
      <alignment horizontal="left" shrinkToFit="1"/>
      <protection locked="0"/>
    </xf>
    <xf numFmtId="0" fontId="27" fillId="0" borderId="73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0" fillId="0" borderId="38" xfId="0" applyFont="1" applyFill="1" applyBorder="1" applyAlignment="1" applyProtection="1">
      <alignment horizontal="left" shrinkToFit="1"/>
      <protection locked="0"/>
    </xf>
    <xf numFmtId="0" fontId="20" fillId="0" borderId="39" xfId="0" applyFont="1" applyFill="1" applyBorder="1" applyAlignment="1" applyProtection="1">
      <alignment horizontal="left" shrinkToFit="1"/>
      <protection locked="0"/>
    </xf>
    <xf numFmtId="0" fontId="20" fillId="0" borderId="41" xfId="0" applyFont="1" applyFill="1" applyBorder="1" applyAlignment="1" applyProtection="1">
      <alignment horizontal="left" shrinkToFit="1"/>
      <protection locked="0"/>
    </xf>
    <xf numFmtId="0" fontId="20" fillId="0" borderId="42" xfId="0" applyFont="1" applyFill="1" applyBorder="1" applyAlignment="1" applyProtection="1">
      <alignment horizontal="left" shrinkToFit="1"/>
      <protection locked="0"/>
    </xf>
    <xf numFmtId="0" fontId="27" fillId="0" borderId="24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09" xfId="0" applyFont="1" applyFill="1" applyBorder="1" applyAlignment="1">
      <alignment horizontal="center" vertical="center"/>
    </xf>
    <xf numFmtId="0" fontId="27" fillId="0" borderId="110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center" vertical="center"/>
    </xf>
    <xf numFmtId="0" fontId="27" fillId="0" borderId="103" xfId="0" applyFont="1" applyFill="1" applyBorder="1" applyAlignment="1">
      <alignment horizontal="center" vertical="center"/>
    </xf>
    <xf numFmtId="0" fontId="27" fillId="0" borderId="104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/>
    </xf>
    <xf numFmtId="0" fontId="27" fillId="0" borderId="112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28" xfId="0" applyFont="1" applyFill="1" applyBorder="1" applyAlignment="1" applyProtection="1">
      <alignment horizontal="left" vertical="center" shrinkToFit="1"/>
      <protection locked="0"/>
    </xf>
    <xf numFmtId="0" fontId="10" fillId="0" borderId="105" xfId="0" applyFont="1" applyFill="1" applyBorder="1" applyAlignment="1" applyProtection="1">
      <alignment horizontal="left" vertical="center" shrinkToFit="1"/>
      <protection locked="0"/>
    </xf>
    <xf numFmtId="0" fontId="10" fillId="0" borderId="106" xfId="0" applyFont="1" applyFill="1" applyBorder="1" applyAlignment="1" applyProtection="1">
      <alignment horizontal="left" vertical="center" shrinkToFit="1"/>
      <protection locked="0"/>
    </xf>
    <xf numFmtId="0" fontId="10" fillId="0" borderId="107" xfId="0" applyFont="1" applyFill="1" applyBorder="1" applyAlignment="1" applyProtection="1">
      <alignment horizontal="left" vertical="center" shrinkToFit="1"/>
      <protection locked="0"/>
    </xf>
    <xf numFmtId="0" fontId="15" fillId="0" borderId="115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122" xfId="0" applyFont="1" applyFill="1" applyBorder="1" applyAlignment="1" applyProtection="1">
      <alignment horizontal="center" vertical="center" shrinkToFit="1"/>
    </xf>
    <xf numFmtId="0" fontId="15" fillId="0" borderId="29" xfId="0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 shrinkToFit="1"/>
    </xf>
    <xf numFmtId="0" fontId="15" fillId="0" borderId="123" xfId="0" applyFont="1" applyFill="1" applyBorder="1" applyAlignment="1" applyProtection="1">
      <alignment horizontal="center" vertical="center" shrinkToFit="1"/>
    </xf>
    <xf numFmtId="0" fontId="10" fillId="0" borderId="124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116" xfId="0" applyFont="1" applyFill="1" applyBorder="1" applyAlignment="1" applyProtection="1">
      <alignment horizontal="left" vertical="center" shrinkToFit="1"/>
    </xf>
    <xf numFmtId="0" fontId="10" fillId="0" borderId="125" xfId="0" applyFont="1" applyFill="1" applyBorder="1" applyAlignment="1" applyProtection="1">
      <alignment horizontal="left" vertical="center" shrinkToFit="1"/>
    </xf>
    <xf numFmtId="0" fontId="10" fillId="0" borderId="126" xfId="0" applyFont="1" applyFill="1" applyBorder="1" applyAlignment="1" applyProtection="1">
      <alignment horizontal="left" vertical="center" shrinkToFit="1"/>
    </xf>
    <xf numFmtId="0" fontId="10" fillId="0" borderId="127" xfId="0" applyFont="1" applyFill="1" applyBorder="1" applyAlignment="1" applyProtection="1">
      <alignment horizontal="left" vertical="center" shrinkToFit="1"/>
    </xf>
    <xf numFmtId="0" fontId="27" fillId="0" borderId="12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18" xfId="0" applyFont="1" applyFill="1" applyBorder="1" applyAlignment="1">
      <alignment horizontal="center" vertical="center"/>
    </xf>
    <xf numFmtId="0" fontId="27" fillId="0" borderId="114" xfId="0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19" fillId="0" borderId="86" xfId="0" applyNumberFormat="1" applyFont="1" applyFill="1" applyBorder="1" applyAlignment="1">
      <alignment horizontal="center" vertical="center" shrinkToFit="1"/>
    </xf>
    <xf numFmtId="176" fontId="15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5" xfId="0" applyFont="1" applyFill="1" applyBorder="1" applyAlignment="1" applyProtection="1">
      <alignment horizontal="left" vertical="center" shrinkToFit="1"/>
      <protection locked="0"/>
    </xf>
    <xf numFmtId="0" fontId="10" fillId="0" borderId="41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27" fillId="0" borderId="6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35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119" xfId="0" applyFont="1" applyFill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vertical="top" wrapText="1"/>
      <protection locked="0"/>
    </xf>
    <xf numFmtId="0" fontId="27" fillId="0" borderId="0" xfId="0" applyFont="1" applyFill="1" applyBorder="1" applyAlignment="1" applyProtection="1">
      <alignment vertical="top" wrapText="1"/>
      <protection locked="0"/>
    </xf>
    <xf numFmtId="0" fontId="27" fillId="0" borderId="35" xfId="0" applyFont="1" applyFill="1" applyBorder="1" applyAlignment="1" applyProtection="1">
      <alignment vertical="top" wrapText="1"/>
      <protection locked="0"/>
    </xf>
    <xf numFmtId="0" fontId="27" fillId="0" borderId="9" xfId="0" applyFont="1" applyFill="1" applyBorder="1" applyAlignment="1" applyProtection="1">
      <alignment vertical="top" wrapText="1"/>
      <protection locked="0"/>
    </xf>
    <xf numFmtId="0" fontId="27" fillId="0" borderId="10" xfId="0" applyFont="1" applyFill="1" applyBorder="1" applyAlignment="1" applyProtection="1">
      <alignment vertical="top" wrapText="1"/>
      <protection locked="0"/>
    </xf>
    <xf numFmtId="0" fontId="27" fillId="0" borderId="36" xfId="0" applyFont="1" applyFill="1" applyBorder="1" applyAlignment="1" applyProtection="1">
      <alignment vertical="top" wrapText="1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9" fillId="0" borderId="119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121" xfId="0" applyFont="1" applyFill="1" applyBorder="1" applyAlignment="1" applyProtection="1">
      <alignment horizontal="left" vertical="center" wrapText="1"/>
      <protection locked="0"/>
    </xf>
    <xf numFmtId="0" fontId="19" fillId="0" borderId="17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117" xfId="0" applyFont="1" applyFill="1" applyBorder="1" applyAlignment="1" applyProtection="1">
      <alignment horizontal="right" vertical="center" shrinkToFit="1"/>
    </xf>
    <xf numFmtId="0" fontId="19" fillId="0" borderId="96" xfId="0" applyFont="1" applyFill="1" applyBorder="1" applyAlignment="1" applyProtection="1">
      <alignment horizontal="right" vertical="center" shrinkToFit="1"/>
    </xf>
    <xf numFmtId="0" fontId="19" fillId="0" borderId="154" xfId="0" applyFont="1" applyFill="1" applyBorder="1" applyAlignment="1" applyProtection="1">
      <alignment horizontal="center" vertical="center" wrapText="1"/>
    </xf>
    <xf numFmtId="0" fontId="19" fillId="0" borderId="155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1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center" vertical="center"/>
    </xf>
    <xf numFmtId="0" fontId="19" fillId="0" borderId="117" xfId="0" applyFont="1" applyFill="1" applyBorder="1" applyAlignment="1" applyProtection="1">
      <alignment horizontal="left" vertical="center" shrinkToFit="1"/>
    </xf>
    <xf numFmtId="0" fontId="19" fillId="0" borderId="134" xfId="0" applyFont="1" applyFill="1" applyBorder="1" applyAlignment="1" applyProtection="1">
      <alignment horizontal="left" vertical="center" shrinkToFit="1"/>
    </xf>
    <xf numFmtId="0" fontId="10" fillId="0" borderId="128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128" xfId="0" applyFont="1" applyFill="1" applyBorder="1" applyAlignment="1" applyProtection="1">
      <alignment horizontal="center" vertical="center" wrapText="1"/>
    </xf>
    <xf numFmtId="0" fontId="17" fillId="0" borderId="13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32" xfId="0" applyFont="1" applyFill="1" applyBorder="1" applyAlignment="1" applyProtection="1">
      <alignment horizontal="center" vertical="center" wrapText="1"/>
    </xf>
    <xf numFmtId="0" fontId="10" fillId="0" borderId="95" xfId="0" applyFont="1" applyFill="1" applyBorder="1" applyAlignment="1" applyProtection="1">
      <alignment horizontal="center" vertical="center"/>
    </xf>
    <xf numFmtId="0" fontId="19" fillId="0" borderId="96" xfId="0" applyFont="1" applyFill="1" applyBorder="1" applyAlignment="1" applyProtection="1">
      <alignment horizontal="left" vertical="center" shrinkToFit="1"/>
    </xf>
    <xf numFmtId="0" fontId="19" fillId="0" borderId="131" xfId="0" applyFont="1" applyFill="1" applyBorder="1" applyAlignment="1" applyProtection="1">
      <alignment horizontal="left" vertical="center" shrinkToFit="1"/>
      <protection locked="0"/>
    </xf>
    <xf numFmtId="0" fontId="19" fillId="0" borderId="13" xfId="0" applyFont="1" applyFill="1" applyBorder="1" applyAlignment="1" applyProtection="1">
      <alignment horizontal="left" vertical="center" shrinkToFit="1"/>
      <protection locked="0"/>
    </xf>
    <xf numFmtId="0" fontId="19" fillId="0" borderId="128" xfId="0" applyFont="1" applyFill="1" applyBorder="1" applyAlignment="1" applyProtection="1">
      <alignment horizontal="center" vertical="center" shrinkToFit="1"/>
    </xf>
    <xf numFmtId="0" fontId="19" fillId="0" borderId="15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153" xfId="0" applyFont="1" applyFill="1" applyBorder="1" applyAlignment="1" applyProtection="1">
      <alignment horizontal="center" vertical="center" shrinkToFit="1"/>
    </xf>
    <xf numFmtId="0" fontId="10" fillId="0" borderId="129" xfId="0" applyFont="1" applyFill="1" applyBorder="1" applyAlignment="1" applyProtection="1">
      <alignment horizontal="center" vertical="center"/>
    </xf>
    <xf numFmtId="0" fontId="10" fillId="0" borderId="130" xfId="0" applyFont="1" applyFill="1" applyBorder="1" applyAlignment="1" applyProtection="1">
      <alignment horizontal="center" vertical="center"/>
    </xf>
    <xf numFmtId="0" fontId="27" fillId="2" borderId="165" xfId="0" applyFont="1" applyFill="1" applyBorder="1" applyAlignment="1">
      <alignment horizontal="center" vertical="center"/>
    </xf>
    <xf numFmtId="0" fontId="27" fillId="2" borderId="166" xfId="0" applyFont="1" applyFill="1" applyBorder="1" applyAlignment="1">
      <alignment horizontal="center" vertical="center"/>
    </xf>
    <xf numFmtId="0" fontId="27" fillId="2" borderId="168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center" vertical="center"/>
    </xf>
    <xf numFmtId="0" fontId="20" fillId="2" borderId="166" xfId="0" applyFont="1" applyFill="1" applyBorder="1" applyAlignment="1" applyProtection="1">
      <alignment horizontal="center" vertical="center" shrinkToFit="1"/>
      <protection locked="0"/>
    </xf>
    <xf numFmtId="0" fontId="20" fillId="2" borderId="167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169" xfId="0" applyFont="1" applyFill="1" applyBorder="1" applyAlignment="1" applyProtection="1">
      <alignment horizontal="center" vertical="center" shrinkToFit="1"/>
      <protection locked="0"/>
    </xf>
    <xf numFmtId="0" fontId="20" fillId="2" borderId="171" xfId="0" applyFont="1" applyFill="1" applyBorder="1" applyAlignment="1" applyProtection="1">
      <alignment horizontal="center" vertical="center" shrinkToFit="1"/>
      <protection locked="0"/>
    </xf>
    <xf numFmtId="0" fontId="20" fillId="2" borderId="172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35" xfId="0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36" xfId="0" applyFont="1" applyBorder="1" applyAlignment="1" applyProtection="1">
      <alignment vertical="top" wrapText="1"/>
      <protection locked="0"/>
    </xf>
    <xf numFmtId="0" fontId="10" fillId="3" borderId="124" xfId="0" applyFont="1" applyFill="1" applyBorder="1" applyAlignment="1" applyProtection="1">
      <alignment horizontal="center" vertical="center" shrinkToFit="1"/>
    </xf>
    <xf numFmtId="0" fontId="10" fillId="3" borderId="125" xfId="0" applyFont="1" applyFill="1" applyBorder="1" applyAlignment="1" applyProtection="1">
      <alignment horizontal="center" vertical="center" shrinkToFit="1"/>
    </xf>
    <xf numFmtId="0" fontId="19" fillId="3" borderId="154" xfId="0" applyFont="1" applyFill="1" applyBorder="1" applyAlignment="1" applyProtection="1">
      <alignment horizontal="center" vertical="center" wrapText="1"/>
    </xf>
    <xf numFmtId="0" fontId="19" fillId="3" borderId="155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15" fillId="0" borderId="68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19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7" fillId="3" borderId="119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21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 wrapText="1"/>
      <protection locked="0"/>
    </xf>
    <xf numFmtId="0" fontId="17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91" xfId="0" applyFont="1" applyFill="1" applyBorder="1" applyAlignment="1" applyProtection="1">
      <alignment horizontal="center" vertical="center"/>
    </xf>
    <xf numFmtId="0" fontId="10" fillId="3" borderId="95" xfId="0" applyFont="1" applyFill="1" applyBorder="1" applyAlignment="1" applyProtection="1">
      <alignment horizontal="center" vertical="center"/>
    </xf>
    <xf numFmtId="0" fontId="19" fillId="3" borderId="117" xfId="0" applyFont="1" applyFill="1" applyBorder="1" applyAlignment="1" applyProtection="1">
      <alignment horizontal="left" vertical="center" shrinkToFit="1"/>
    </xf>
    <xf numFmtId="0" fontId="19" fillId="3" borderId="96" xfId="0" applyFont="1" applyFill="1" applyBorder="1" applyAlignment="1" applyProtection="1">
      <alignment horizontal="left" vertical="center" shrinkToFit="1"/>
    </xf>
    <xf numFmtId="0" fontId="19" fillId="3" borderId="117" xfId="0" applyFont="1" applyFill="1" applyBorder="1" applyAlignment="1" applyProtection="1">
      <alignment horizontal="right" vertical="center" shrinkToFit="1"/>
    </xf>
    <xf numFmtId="0" fontId="19" fillId="3" borderId="96" xfId="0" applyFont="1" applyFill="1" applyBorder="1" applyAlignment="1" applyProtection="1">
      <alignment horizontal="right" vertical="center" shrinkToFit="1"/>
    </xf>
    <xf numFmtId="0" fontId="10" fillId="3" borderId="151" xfId="0" applyFont="1" applyFill="1" applyBorder="1" applyAlignment="1" applyProtection="1">
      <alignment horizontal="center" vertical="center"/>
    </xf>
    <xf numFmtId="0" fontId="19" fillId="3" borderId="134" xfId="0" applyFont="1" applyFill="1" applyBorder="1" applyAlignment="1" applyProtection="1">
      <alignment horizontal="left" vertical="center" shrinkToFit="1"/>
    </xf>
    <xf numFmtId="0" fontId="19" fillId="3" borderId="129" xfId="0" applyFont="1" applyFill="1" applyBorder="1" applyAlignment="1" applyProtection="1">
      <alignment horizontal="right" vertical="center" shrinkToFit="1"/>
    </xf>
    <xf numFmtId="0" fontId="19" fillId="3" borderId="128" xfId="0" applyFont="1" applyFill="1" applyBorder="1" applyAlignment="1" applyProtection="1">
      <alignment horizontal="right" vertical="center" shrinkToFit="1"/>
    </xf>
    <xf numFmtId="0" fontId="19" fillId="3" borderId="152" xfId="0" applyFont="1" applyFill="1" applyBorder="1" applyAlignment="1" applyProtection="1">
      <alignment horizontal="right" vertical="center" shrinkToFit="1"/>
    </xf>
    <xf numFmtId="0" fontId="19" fillId="3" borderId="130" xfId="0" applyFont="1" applyFill="1" applyBorder="1" applyAlignment="1" applyProtection="1">
      <alignment horizontal="right" vertical="center" shrinkToFit="1"/>
    </xf>
    <xf numFmtId="0" fontId="19" fillId="3" borderId="2" xfId="0" applyFont="1" applyFill="1" applyBorder="1" applyAlignment="1" applyProtection="1">
      <alignment horizontal="right" vertical="center" shrinkToFit="1"/>
    </xf>
    <xf numFmtId="0" fontId="19" fillId="3" borderId="153" xfId="0" applyFont="1" applyFill="1" applyBorder="1" applyAlignment="1" applyProtection="1">
      <alignment horizontal="right" vertical="center" shrinkToFit="1"/>
    </xf>
    <xf numFmtId="0" fontId="19" fillId="3" borderId="131" xfId="0" applyFont="1" applyFill="1" applyBorder="1" applyAlignment="1" applyProtection="1">
      <alignment horizontal="left" vertical="center" shrinkToFit="1"/>
      <protection locked="0"/>
    </xf>
    <xf numFmtId="0" fontId="19" fillId="3" borderId="13" xfId="0" applyFont="1" applyFill="1" applyBorder="1" applyAlignment="1" applyProtection="1">
      <alignment horizontal="left" vertical="center" shrinkToFit="1"/>
      <protection locked="0"/>
    </xf>
    <xf numFmtId="0" fontId="15" fillId="0" borderId="148" xfId="0" applyFont="1" applyFill="1" applyBorder="1" applyAlignment="1" applyProtection="1">
      <alignment horizontal="center" vertical="center" shrinkToFit="1"/>
    </xf>
    <xf numFmtId="0" fontId="15" fillId="0" borderId="149" xfId="0" applyFont="1" applyFill="1" applyBorder="1" applyAlignment="1" applyProtection="1">
      <alignment horizontal="center" vertical="center" shrinkToFit="1"/>
    </xf>
    <xf numFmtId="0" fontId="15" fillId="3" borderId="11" xfId="0" applyFont="1" applyFill="1" applyBorder="1" applyAlignment="1" applyProtection="1">
      <alignment horizontal="right" vertical="center" shrinkToFit="1"/>
    </xf>
    <xf numFmtId="0" fontId="15" fillId="3" borderId="12" xfId="0" applyFont="1" applyFill="1" applyBorder="1" applyAlignment="1" applyProtection="1">
      <alignment horizontal="right" vertical="center" shrinkToFit="1"/>
    </xf>
    <xf numFmtId="0" fontId="15" fillId="3" borderId="126" xfId="0" applyFont="1" applyFill="1" applyBorder="1" applyAlignment="1" applyProtection="1">
      <alignment horizontal="right" vertical="center" shrinkToFit="1"/>
    </xf>
    <xf numFmtId="0" fontId="15" fillId="3" borderId="150" xfId="0" applyFont="1" applyFill="1" applyBorder="1" applyAlignment="1" applyProtection="1">
      <alignment horizontal="right" vertical="center" shrinkToFit="1"/>
    </xf>
    <xf numFmtId="0" fontId="17" fillId="3" borderId="128" xfId="0" applyFont="1" applyFill="1" applyBorder="1" applyAlignment="1" applyProtection="1">
      <alignment horizontal="center" vertical="center" wrapText="1"/>
    </xf>
    <xf numFmtId="0" fontId="17" fillId="3" borderId="133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32" xfId="0" applyFont="1" applyFill="1" applyBorder="1" applyAlignment="1" applyProtection="1">
      <alignment horizontal="center" vertical="center" wrapText="1"/>
    </xf>
    <xf numFmtId="0" fontId="10" fillId="3" borderId="128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176" fontId="15" fillId="3" borderId="37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38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38" xfId="0" applyNumberFormat="1" applyFont="1" applyFill="1" applyBorder="1" applyAlignment="1">
      <alignment horizontal="center" vertical="center" shrinkToFit="1"/>
    </xf>
    <xf numFmtId="176" fontId="15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38" xfId="0" applyFont="1" applyFill="1" applyBorder="1" applyAlignment="1" applyProtection="1">
      <alignment horizontal="left" vertical="center" shrinkToFit="1"/>
      <protection locked="0"/>
    </xf>
    <xf numFmtId="0" fontId="10" fillId="3" borderId="39" xfId="0" applyFont="1" applyFill="1" applyBorder="1" applyAlignment="1" applyProtection="1">
      <alignment horizontal="left" vertical="center" shrinkToFit="1"/>
      <protection locked="0"/>
    </xf>
    <xf numFmtId="176" fontId="15" fillId="3" borderId="40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41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86" xfId="0" applyNumberFormat="1" applyFont="1" applyFill="1" applyBorder="1" applyAlignment="1">
      <alignment horizontal="center" vertical="center" shrinkToFit="1"/>
    </xf>
    <xf numFmtId="176" fontId="15" fillId="3" borderId="4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5" xfId="0" applyFont="1" applyFill="1" applyBorder="1" applyAlignment="1" applyProtection="1">
      <alignment horizontal="left" vertical="center" shrinkToFit="1"/>
      <protection locked="0"/>
    </xf>
    <xf numFmtId="0" fontId="10" fillId="3" borderId="41" xfId="0" applyFont="1" applyFill="1" applyBorder="1" applyAlignment="1" applyProtection="1">
      <alignment horizontal="left" vertical="center" shrinkToFit="1"/>
      <protection locked="0"/>
    </xf>
    <xf numFmtId="0" fontId="10" fillId="3" borderId="42" xfId="0" applyFont="1" applyFill="1" applyBorder="1" applyAlignment="1" applyProtection="1">
      <alignment horizontal="left" vertical="center" shrinkToFit="1"/>
      <protection locked="0"/>
    </xf>
    <xf numFmtId="176" fontId="15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33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33" xfId="0" applyNumberFormat="1" applyFont="1" applyFill="1" applyBorder="1" applyAlignment="1">
      <alignment horizontal="center" vertical="center" shrinkToFit="1"/>
    </xf>
    <xf numFmtId="176" fontId="15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27" fillId="3" borderId="33" xfId="0" applyFont="1" applyFill="1" applyBorder="1" applyAlignment="1">
      <alignment horizontal="left" vertical="center" shrinkToFit="1"/>
    </xf>
    <xf numFmtId="0" fontId="27" fillId="3" borderId="34" xfId="0" applyFont="1" applyFill="1" applyBorder="1" applyAlignment="1">
      <alignment horizontal="left" vertical="center" shrinkToFit="1"/>
    </xf>
    <xf numFmtId="0" fontId="27" fillId="3" borderId="38" xfId="0" applyFont="1" applyFill="1" applyBorder="1" applyAlignment="1">
      <alignment horizontal="left" vertical="center" shrinkToFit="1"/>
    </xf>
    <xf numFmtId="0" fontId="27" fillId="3" borderId="39" xfId="0" applyFont="1" applyFill="1" applyBorder="1" applyAlignment="1">
      <alignment horizontal="left" vertical="center" shrinkToFit="1"/>
    </xf>
    <xf numFmtId="0" fontId="27" fillId="2" borderId="73" xfId="0" applyFont="1" applyFill="1" applyBorder="1" applyAlignment="1">
      <alignment horizontal="center" vertical="center"/>
    </xf>
    <xf numFmtId="0" fontId="27" fillId="2" borderId="74" xfId="0" applyFont="1" applyFill="1" applyBorder="1" applyAlignment="1">
      <alignment horizontal="center" vertical="center"/>
    </xf>
    <xf numFmtId="0" fontId="27" fillId="2" borderId="75" xfId="0" applyFont="1" applyFill="1" applyBorder="1" applyAlignment="1">
      <alignment horizontal="center" vertical="center"/>
    </xf>
    <xf numFmtId="0" fontId="27" fillId="2" borderId="76" xfId="0" applyFont="1" applyFill="1" applyBorder="1" applyAlignment="1">
      <alignment horizontal="center" vertical="center"/>
    </xf>
    <xf numFmtId="0" fontId="27" fillId="2" borderId="77" xfId="0" applyFont="1" applyFill="1" applyBorder="1" applyAlignment="1">
      <alignment horizontal="center" vertical="center"/>
    </xf>
    <xf numFmtId="0" fontId="27" fillId="2" borderId="78" xfId="0" applyFont="1" applyFill="1" applyBorder="1" applyAlignment="1">
      <alignment horizontal="center" vertical="center"/>
    </xf>
    <xf numFmtId="0" fontId="20" fillId="2" borderId="38" xfId="0" applyFont="1" applyFill="1" applyBorder="1" applyAlignment="1" applyProtection="1">
      <alignment horizontal="left" shrinkToFit="1"/>
      <protection locked="0"/>
    </xf>
    <xf numFmtId="0" fontId="20" fillId="2" borderId="39" xfId="0" applyFont="1" applyFill="1" applyBorder="1" applyAlignment="1" applyProtection="1">
      <alignment horizontal="left" shrinkToFit="1"/>
      <protection locked="0"/>
    </xf>
    <xf numFmtId="0" fontId="20" fillId="2" borderId="41" xfId="0" applyFont="1" applyFill="1" applyBorder="1" applyAlignment="1" applyProtection="1">
      <alignment horizontal="left" shrinkToFit="1"/>
      <protection locked="0"/>
    </xf>
    <xf numFmtId="0" fontId="20" fillId="2" borderId="42" xfId="0" applyFont="1" applyFill="1" applyBorder="1" applyAlignment="1" applyProtection="1">
      <alignment horizontal="left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0" fillId="2" borderId="7" xfId="0" applyFont="1" applyFill="1" applyBorder="1" applyAlignment="1" applyProtection="1">
      <alignment horizontal="center" shrinkToFit="1"/>
      <protection locked="0"/>
    </xf>
    <xf numFmtId="0" fontId="20" fillId="2" borderId="0" xfId="0" applyFont="1" applyFill="1" applyBorder="1" applyAlignment="1" applyProtection="1">
      <alignment horizontal="center" shrinkToFit="1"/>
      <protection locked="0"/>
    </xf>
    <xf numFmtId="0" fontId="26" fillId="2" borderId="7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33" xfId="0" applyFont="1" applyFill="1" applyBorder="1" applyAlignment="1" applyProtection="1">
      <alignment horizontal="left" shrinkToFit="1"/>
      <protection locked="0"/>
    </xf>
    <xf numFmtId="0" fontId="19" fillId="2" borderId="34" xfId="0" applyFont="1" applyFill="1" applyBorder="1" applyAlignment="1" applyProtection="1">
      <alignment horizontal="left" shrinkToFit="1"/>
      <protection locked="0"/>
    </xf>
    <xf numFmtId="0" fontId="19" fillId="2" borderId="38" xfId="0" applyFont="1" applyFill="1" applyBorder="1" applyAlignment="1" applyProtection="1">
      <alignment horizontal="left" shrinkToFit="1"/>
      <protection locked="0"/>
    </xf>
    <xf numFmtId="0" fontId="19" fillId="2" borderId="39" xfId="0" applyFont="1" applyFill="1" applyBorder="1" applyAlignment="1" applyProtection="1">
      <alignment horizontal="left" shrinkToFit="1"/>
      <protection locked="0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23" fillId="3" borderId="7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23" fillId="3" borderId="10" xfId="0" applyFont="1" applyFill="1" applyBorder="1" applyAlignment="1" applyProtection="1">
      <alignment horizontal="center" vertical="center" shrinkToFit="1"/>
      <protection locked="0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61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31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35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/>
    </xf>
    <xf numFmtId="49" fontId="23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73" xfId="0" applyFont="1" applyFill="1" applyBorder="1" applyAlignment="1">
      <alignment horizontal="center" vertical="center"/>
    </xf>
    <xf numFmtId="0" fontId="20" fillId="2" borderId="74" xfId="0" applyFont="1" applyFill="1" applyBorder="1" applyAlignment="1">
      <alignment horizontal="center" vertical="center"/>
    </xf>
    <xf numFmtId="0" fontId="20" fillId="2" borderId="75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49" fontId="23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19" fillId="2" borderId="72" xfId="0" applyFont="1" applyFill="1" applyBorder="1" applyAlignment="1">
      <alignment horizontal="center"/>
    </xf>
    <xf numFmtId="0" fontId="19" fillId="2" borderId="73" xfId="0" applyFont="1" applyFill="1" applyBorder="1" applyAlignment="1">
      <alignment horizontal="center"/>
    </xf>
    <xf numFmtId="0" fontId="19" fillId="2" borderId="74" xfId="0" applyFont="1" applyFill="1" applyBorder="1" applyAlignment="1">
      <alignment horizontal="center"/>
    </xf>
    <xf numFmtId="0" fontId="19" fillId="2" borderId="75" xfId="0" applyFont="1" applyFill="1" applyBorder="1" applyAlignment="1">
      <alignment horizontal="center"/>
    </xf>
    <xf numFmtId="0" fontId="15" fillId="0" borderId="82" xfId="0" applyFont="1" applyFill="1" applyBorder="1" applyAlignment="1" applyProtection="1">
      <alignment horizont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6" fillId="3" borderId="0" xfId="0" applyFont="1" applyFill="1" applyBorder="1" applyAlignment="1" applyProtection="1">
      <alignment horizontal="center" shrinkToFit="1"/>
      <protection locked="0"/>
    </xf>
    <xf numFmtId="0" fontId="16" fillId="3" borderId="10" xfId="0" applyFont="1" applyFill="1" applyBorder="1" applyAlignment="1" applyProtection="1">
      <alignment horizontal="center" shrinkToFit="1"/>
      <protection locked="0"/>
    </xf>
    <xf numFmtId="0" fontId="10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92" xfId="0" applyFont="1" applyFill="1" applyBorder="1" applyAlignment="1" applyProtection="1">
      <alignment horizontal="center" vertical="center" shrinkToFit="1"/>
    </xf>
    <xf numFmtId="0" fontId="20" fillId="2" borderId="92" xfId="0" applyFont="1" applyFill="1" applyBorder="1" applyAlignment="1" applyProtection="1">
      <alignment horizontal="left" vertical="center"/>
    </xf>
    <xf numFmtId="0" fontId="20" fillId="2" borderId="94" xfId="0" applyFont="1" applyFill="1" applyBorder="1" applyAlignment="1" applyProtection="1">
      <alignment horizontal="left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2" fillId="0" borderId="96" xfId="0" applyFont="1" applyFill="1" applyBorder="1" applyAlignment="1" applyProtection="1">
      <alignment horizontal="center" vertical="center" shrinkToFit="1"/>
    </xf>
    <xf numFmtId="0" fontId="20" fillId="2" borderId="96" xfId="0" applyFont="1" applyFill="1" applyBorder="1" applyAlignment="1" applyProtection="1">
      <alignment horizontal="left" vertical="center"/>
    </xf>
    <xf numFmtId="0" fontId="20" fillId="2" borderId="98" xfId="0" applyFont="1" applyFill="1" applyBorder="1" applyAlignment="1" applyProtection="1">
      <alignment horizontal="left" vertical="center"/>
    </xf>
    <xf numFmtId="0" fontId="20" fillId="2" borderId="6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59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60" xfId="0" applyFont="1" applyFill="1" applyBorder="1" applyAlignment="1">
      <alignment horizontal="center" wrapText="1"/>
    </xf>
    <xf numFmtId="0" fontId="20" fillId="2" borderId="62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20" fillId="2" borderId="88" xfId="0" applyFont="1" applyFill="1" applyBorder="1" applyAlignment="1">
      <alignment horizontal="center" vertical="center"/>
    </xf>
    <xf numFmtId="0" fontId="20" fillId="2" borderId="89" xfId="0" applyFont="1" applyFill="1" applyBorder="1" applyAlignment="1">
      <alignment horizontal="center" vertical="center"/>
    </xf>
    <xf numFmtId="0" fontId="20" fillId="2" borderId="91" xfId="0" applyFont="1" applyFill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/>
    </xf>
    <xf numFmtId="0" fontId="20" fillId="2" borderId="93" xfId="0" applyFont="1" applyFill="1" applyBorder="1" applyAlignment="1">
      <alignment horizontal="center" vertical="center"/>
    </xf>
    <xf numFmtId="0" fontId="20" fillId="2" borderId="95" xfId="0" applyFont="1" applyFill="1" applyBorder="1" applyAlignment="1">
      <alignment horizontal="center" vertical="center"/>
    </xf>
    <xf numFmtId="0" fontId="20" fillId="2" borderId="96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22" fillId="0" borderId="88" xfId="0" applyFont="1" applyFill="1" applyBorder="1" applyAlignment="1" applyProtection="1">
      <alignment horizontal="center" vertical="center" shrinkToFit="1"/>
    </xf>
    <xf numFmtId="0" fontId="20" fillId="2" borderId="88" xfId="0" applyFont="1" applyFill="1" applyBorder="1" applyAlignment="1" applyProtection="1">
      <alignment horizontal="left" vertical="center"/>
    </xf>
    <xf numFmtId="0" fontId="20" fillId="2" borderId="90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 applyProtection="1">
      <alignment horizontal="center" vertical="center" shrinkToFit="1"/>
      <protection locked="0"/>
    </xf>
    <xf numFmtId="0" fontId="3" fillId="2" borderId="16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69" xfId="0" applyFont="1" applyFill="1" applyBorder="1" applyAlignment="1" applyProtection="1">
      <alignment horizontal="center" vertical="center" shrinkToFit="1"/>
      <protection locked="0"/>
    </xf>
    <xf numFmtId="0" fontId="3" fillId="2" borderId="171" xfId="0" applyFont="1" applyFill="1" applyBorder="1" applyAlignment="1" applyProtection="1">
      <alignment horizontal="center" vertical="center" shrinkToFit="1"/>
      <protection locked="0"/>
    </xf>
    <xf numFmtId="0" fontId="3" fillId="2" borderId="17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13" fillId="0" borderId="137" xfId="0" applyFont="1" applyBorder="1" applyAlignment="1">
      <alignment horizontal="center"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13" fillId="0" borderId="1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1" xfId="0" applyFont="1" applyBorder="1" applyAlignment="1">
      <alignment horizontal="center" vertical="center"/>
    </xf>
    <xf numFmtId="0" fontId="13" fillId="0" borderId="142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9" fillId="3" borderId="119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21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28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Fill="1" applyBorder="1" applyAlignment="1" applyProtection="1">
      <alignment horizontal="left" vertical="center" shrinkToFit="1"/>
      <protection locked="0"/>
    </xf>
    <xf numFmtId="0" fontId="5" fillId="0" borderId="105" xfId="0" applyFont="1" applyFill="1" applyBorder="1" applyAlignment="1" applyProtection="1">
      <alignment horizontal="left" vertical="center" shrinkToFit="1"/>
      <protection locked="0"/>
    </xf>
    <xf numFmtId="0" fontId="5" fillId="0" borderId="106" xfId="0" applyFont="1" applyFill="1" applyBorder="1" applyAlignment="1" applyProtection="1">
      <alignment horizontal="left" vertical="center" shrinkToFit="1"/>
      <protection locked="0"/>
    </xf>
    <xf numFmtId="0" fontId="5" fillId="0" borderId="107" xfId="0" applyFont="1" applyFill="1" applyBorder="1" applyAlignment="1" applyProtection="1">
      <alignment horizontal="left" vertical="center" shrinkToFit="1"/>
      <protection locked="0"/>
    </xf>
    <xf numFmtId="176" fontId="6" fillId="3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8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4" xfId="0" applyFont="1" applyFill="1" applyBorder="1" applyAlignment="1" applyProtection="1">
      <alignment horizontal="left" vertical="center" shrinkToFit="1"/>
      <protection locked="0"/>
    </xf>
    <xf numFmtId="0" fontId="5" fillId="3" borderId="38" xfId="0" applyFont="1" applyFill="1" applyBorder="1" applyAlignment="1" applyProtection="1">
      <alignment horizontal="left" vertical="center" shrinkToFit="1"/>
      <protection locked="0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176" fontId="6" fillId="3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shrinkToFit="1"/>
      <protection locked="0"/>
    </xf>
    <xf numFmtId="0" fontId="5" fillId="3" borderId="41" xfId="0" applyFont="1" applyFill="1" applyBorder="1" applyAlignment="1" applyProtection="1">
      <alignment horizontal="left" vertical="center" shrinkToFit="1"/>
      <protection locked="0"/>
    </xf>
    <xf numFmtId="0" fontId="5" fillId="3" borderId="42" xfId="0" applyFont="1" applyFill="1" applyBorder="1" applyAlignment="1" applyProtection="1">
      <alignment horizontal="left" vertical="center" shrinkToFit="1"/>
      <protection locked="0"/>
    </xf>
    <xf numFmtId="176" fontId="6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38" xfId="0" applyFont="1" applyFill="1" applyBorder="1" applyAlignment="1" applyProtection="1">
      <alignment horizontal="left" shrinkToFit="1"/>
      <protection locked="0"/>
    </xf>
    <xf numFmtId="0" fontId="3" fillId="2" borderId="39" xfId="0" applyFont="1" applyFill="1" applyBorder="1" applyAlignment="1" applyProtection="1">
      <alignment horizontal="left" shrinkToFit="1"/>
      <protection locked="0"/>
    </xf>
    <xf numFmtId="0" fontId="3" fillId="2" borderId="41" xfId="0" applyFont="1" applyFill="1" applyBorder="1" applyAlignment="1" applyProtection="1">
      <alignment horizontal="left" shrinkToFit="1"/>
      <protection locked="0"/>
    </xf>
    <xf numFmtId="0" fontId="3" fillId="2" borderId="42" xfId="0" applyFont="1" applyFill="1" applyBorder="1" applyAlignment="1" applyProtection="1">
      <alignment horizontal="left" shrinkToFit="1"/>
      <protection locked="0"/>
    </xf>
    <xf numFmtId="0" fontId="3" fillId="2" borderId="7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Border="1" applyAlignment="1" applyProtection="1">
      <alignment horizontal="center" shrinkToFit="1"/>
      <protection locked="0"/>
    </xf>
    <xf numFmtId="0" fontId="7" fillId="2" borderId="33" xfId="0" applyFont="1" applyFill="1" applyBorder="1" applyAlignment="1" applyProtection="1">
      <alignment horizontal="left" shrinkToFit="1"/>
      <protection locked="0"/>
    </xf>
    <xf numFmtId="0" fontId="7" fillId="2" borderId="145" xfId="0" applyFont="1" applyFill="1" applyBorder="1" applyAlignment="1" applyProtection="1">
      <alignment horizontal="left" shrinkToFit="1"/>
      <protection locked="0"/>
    </xf>
    <xf numFmtId="0" fontId="7" fillId="2" borderId="147" xfId="0" applyFont="1" applyFill="1" applyBorder="1" applyAlignment="1" applyProtection="1">
      <alignment horizontal="left" shrinkToFit="1"/>
      <protection locked="0"/>
    </xf>
    <xf numFmtId="0" fontId="7" fillId="2" borderId="146" xfId="0" applyFont="1" applyFill="1" applyBorder="1" applyAlignment="1" applyProtection="1">
      <alignment horizontal="left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49" fontId="8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8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Fill="1" applyBorder="1" applyAlignment="1" applyProtection="1">
      <alignment horizontal="center" vertical="center" shrinkToFit="1"/>
      <protection locked="0"/>
    </xf>
    <xf numFmtId="49" fontId="8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8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 applyProtection="1">
      <alignment horizontal="center" shrinkToFit="1"/>
      <protection locked="0"/>
    </xf>
    <xf numFmtId="0" fontId="6" fillId="0" borderId="62" xfId="0" applyFont="1" applyFill="1" applyBorder="1" applyAlignment="1" applyProtection="1">
      <alignment horizontal="center" shrinkToFit="1"/>
      <protection locked="0"/>
    </xf>
    <xf numFmtId="0" fontId="6" fillId="0" borderId="83" xfId="0" applyFont="1" applyFill="1" applyBorder="1" applyAlignment="1" applyProtection="1">
      <alignment horizontal="center" shrinkToFit="1"/>
      <protection locked="0"/>
    </xf>
    <xf numFmtId="0" fontId="6" fillId="0" borderId="44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84" xfId="0" applyFont="1" applyFill="1" applyBorder="1" applyAlignment="1" applyProtection="1">
      <alignment horizontal="center"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10" xfId="0" applyFont="1" applyFill="1" applyBorder="1" applyAlignment="1" applyProtection="1">
      <alignment horizont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CCECFF"/>
      <color rgb="FFCC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X$22" lockText="1"/>
</file>

<file path=xl/ctrlProps/ctrlProp2.xml><?xml version="1.0" encoding="utf-8"?>
<formControlPr xmlns="http://schemas.microsoft.com/office/spreadsheetml/2009/9/main" objectType="CheckBox" fmlaLink="$AX$23" lockText="1"/>
</file>

<file path=xl/ctrlProps/ctrlProp3.xml><?xml version="1.0" encoding="utf-8"?>
<formControlPr xmlns="http://schemas.microsoft.com/office/spreadsheetml/2009/9/main" objectType="CheckBox" fmlaLink="$AX$26" lockText="1"/>
</file>

<file path=xl/ctrlProps/ctrlProp4.xml><?xml version="1.0" encoding="utf-8"?>
<formControlPr xmlns="http://schemas.microsoft.com/office/spreadsheetml/2009/9/main" objectType="CheckBox" fmlaLink="$AX$27" lockText="1"/>
</file>

<file path=xl/ctrlProps/ctrlProp5.xml><?xml version="1.0" encoding="utf-8"?>
<formControlPr xmlns="http://schemas.microsoft.com/office/spreadsheetml/2009/9/main" objectType="CheckBox" fmlaLink="$AX$59" lockText="1"/>
</file>

<file path=xl/ctrlProps/ctrlProp6.xml><?xml version="1.0" encoding="utf-8"?>
<formControlPr xmlns="http://schemas.microsoft.com/office/spreadsheetml/2009/9/main" objectType="CheckBox" fmlaLink="$AX$61" lockText="1"/>
</file>

<file path=xl/ctrlProps/ctrlProp7.xml><?xml version="1.0" encoding="utf-8"?>
<formControlPr xmlns="http://schemas.microsoft.com/office/spreadsheetml/2009/9/main" objectType="CheckBox" fmlaLink="$AX$12" lockText="1"/>
</file>

<file path=xl/ctrlProps/ctrlProp8.xml><?xml version="1.0" encoding="utf-8"?>
<formControlPr xmlns="http://schemas.microsoft.com/office/spreadsheetml/2009/9/main" objectType="CheckBox" fmlaLink="$AX$13" lockText="1"/>
</file>

<file path=xl/ctrlProps/ctrlProp9.xml><?xml version="1.0" encoding="utf-8"?>
<formControlPr xmlns="http://schemas.microsoft.com/office/spreadsheetml/2009/9/main" objectType="CheckBox" fmlaLink="$AX$14" lockText="1"/>
</file>

<file path=xl/ctrlProps/ctrlProp10.xml><?xml version="1.0" encoding="utf-8"?>
<formControlPr xmlns="http://schemas.microsoft.com/office/spreadsheetml/2009/9/main" objectType="CheckBox" fmlaLink="$AX$53" lockText="1"/>
</file>

<file path=xl/ctrlProps/ctrlProp11.xml><?xml version="1.0" encoding="utf-8"?>
<formControlPr xmlns="http://schemas.microsoft.com/office/spreadsheetml/2009/9/main" objectType="CheckBox" fmlaLink="$AX$57" lockText="1"/>
</file>

<file path=xl/ctrlProps/ctrlProp12.xml><?xml version="1.0" encoding="utf-8"?>
<formControlPr xmlns="http://schemas.microsoft.com/office/spreadsheetml/2009/9/main" objectType="CheckBox" fmlaLink="$AX$55" lockText="1"/>
</file>

<file path=xl/ctrlProps/ctrlProp13.xml><?xml version="1.0" encoding="utf-8"?>
<formControlPr xmlns="http://schemas.microsoft.com/office/spreadsheetml/2009/9/main" objectType="CheckBox" fmlaLink="$AX$51" lockText="1"/>
</file>

<file path=xl/ctrlProps/ctrlProp14.xml><?xml version="1.0" encoding="utf-8"?>
<formControlPr xmlns="http://schemas.microsoft.com/office/spreadsheetml/2009/9/main" objectType="CheckBox" checked="Checked" fmlaLink="$AX$22" lockText="1"/>
</file>

<file path=xl/ctrlProps/ctrlProp15.xml><?xml version="1.0" encoding="utf-8"?>
<formControlPr xmlns="http://schemas.microsoft.com/office/spreadsheetml/2009/9/main" objectType="CheckBox" fmlaLink="$AX$23" lockText="1"/>
</file>

<file path=xl/ctrlProps/ctrlProp16.xml><?xml version="1.0" encoding="utf-8"?>
<formControlPr xmlns="http://schemas.microsoft.com/office/spreadsheetml/2009/9/main" objectType="CheckBox" fmlaLink="$AX$26" lockText="1"/>
</file>

<file path=xl/ctrlProps/ctrlProp17.xml><?xml version="1.0" encoding="utf-8"?>
<formControlPr xmlns="http://schemas.microsoft.com/office/spreadsheetml/2009/9/main" objectType="CheckBox" checked="Checked" fmlaLink="$AX$27" lockText="1"/>
</file>

<file path=xl/ctrlProps/ctrlProp18.xml><?xml version="1.0" encoding="utf-8"?>
<formControlPr xmlns="http://schemas.microsoft.com/office/spreadsheetml/2009/9/main" objectType="CheckBox" checked="Checked" fmlaLink="$AX$59" lockText="1"/>
</file>

<file path=xl/ctrlProps/ctrlProp19.xml><?xml version="1.0" encoding="utf-8"?>
<formControlPr xmlns="http://schemas.microsoft.com/office/spreadsheetml/2009/9/main" objectType="CheckBox" fmlaLink="$AX$61" lockText="1"/>
</file>

<file path=xl/ctrlProps/ctrlProp20.xml><?xml version="1.0" encoding="utf-8"?>
<formControlPr xmlns="http://schemas.microsoft.com/office/spreadsheetml/2009/9/main" objectType="CheckBox" fmlaLink="$AX$12" lockText="1"/>
</file>

<file path=xl/ctrlProps/ctrlProp21.xml><?xml version="1.0" encoding="utf-8"?>
<formControlPr xmlns="http://schemas.microsoft.com/office/spreadsheetml/2009/9/main" objectType="CheckBox" fmlaLink="$AX$13" lockText="1"/>
</file>

<file path=xl/ctrlProps/ctrlProp22.xml><?xml version="1.0" encoding="utf-8"?>
<formControlPr xmlns="http://schemas.microsoft.com/office/spreadsheetml/2009/9/main" objectType="CheckBox" checked="Checked" fmlaLink="$AX$14" lockText="1"/>
</file>

<file path=xl/ctrlProps/ctrlProp23.xml><?xml version="1.0" encoding="utf-8"?>
<formControlPr xmlns="http://schemas.microsoft.com/office/spreadsheetml/2009/9/main" objectType="CheckBox" checked="Checked" fmlaLink="$AX$53" lockText="1"/>
</file>

<file path=xl/ctrlProps/ctrlProp24.xml><?xml version="1.0" encoding="utf-8"?>
<formControlPr xmlns="http://schemas.microsoft.com/office/spreadsheetml/2009/9/main" objectType="CheckBox" fmlaLink="$AX$57" lockText="1"/>
</file>

<file path=xl/ctrlProps/ctrlProp25.xml><?xml version="1.0" encoding="utf-8"?>
<formControlPr xmlns="http://schemas.microsoft.com/office/spreadsheetml/2009/9/main" objectType="CheckBox" fmlaLink="$AX$55" lockText="1"/>
</file>

<file path=xl/ctrlProps/ctrlProp26.xml><?xml version="1.0" encoding="utf-8"?>
<formControlPr xmlns="http://schemas.microsoft.com/office/spreadsheetml/2009/9/main" objectType="CheckBox" fmlaLink="$AX$51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42</xdr:col>
      <xdr:colOff>0</xdr:colOff>
      <xdr:row>38</xdr:row>
      <xdr:rowOff>3313</xdr:rowOff>
    </xdr:from>
    <xdr:to>
      <xdr:col>43</xdr:col>
      <xdr:colOff>0</xdr:colOff>
      <xdr:row>48</xdr:row>
      <xdr:rowOff>0</xdr:rowOff>
    </xdr:to>
    <xdr:sp macro="" textlink="">
      <xdr:nvSpPr>
        <xdr:cNvPr id="5" name="正方形/長方形 4"/>
        <xdr:cNvSpPr/>
      </xdr:nvSpPr>
      <xdr:spPr>
        <a:xfrm>
          <a:off x="7131326" y="5279335"/>
          <a:ext cx="3031435" cy="13219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中学校卒業、高等学校卒業、大学卒業（見込み）は必ずご記載ください。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その他学歴や職歴がある場合も記載してください。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65</xdr:row>
      <xdr:rowOff>0</xdr:rowOff>
    </xdr:from>
    <xdr:to>
      <xdr:col>43</xdr:col>
      <xdr:colOff>0</xdr:colOff>
      <xdr:row>77</xdr:row>
      <xdr:rowOff>8283</xdr:rowOff>
    </xdr:to>
    <xdr:sp macro="" textlink="">
      <xdr:nvSpPr>
        <xdr:cNvPr id="6" name="正方形/長方形 5"/>
        <xdr:cNvSpPr/>
      </xdr:nvSpPr>
      <xdr:spPr>
        <a:xfrm>
          <a:off x="7131326" y="8854109"/>
          <a:ext cx="3031435" cy="159854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研修終了後の希望専門分野は、初期研修修了後の進路（現時点の志望科）をご記載ください。現時点で定まっていない場合は未定と記載してください。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（志望動機の記載欄が足りない場合は、別紙も可）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1</xdr:row>
      <xdr:rowOff>42240</xdr:rowOff>
    </xdr:from>
    <xdr:to>
      <xdr:col>43</xdr:col>
      <xdr:colOff>0</xdr:colOff>
      <xdr:row>10</xdr:row>
      <xdr:rowOff>140804</xdr:rowOff>
    </xdr:to>
    <xdr:sp macro="" textlink="">
      <xdr:nvSpPr>
        <xdr:cNvPr id="7" name="正方形/長方形 6"/>
        <xdr:cNvSpPr/>
      </xdr:nvSpPr>
      <xdr:spPr>
        <a:xfrm>
          <a:off x="7131326" y="183044"/>
          <a:ext cx="3031435" cy="13658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こちらは手書き作成用です。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①Ａ４サイズで印刷してください。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②作成例を見本に、すべての記載欄に記載、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チェック欄にチェックを入れてください。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③顔写真を貼り付けてください。</a:t>
          </a:r>
        </a:p>
      </xdr:txBody>
    </xdr:sp>
    <xdr:clientData/>
  </xdr:twoCellAnchor>
  <xdr:twoCellAnchor>
    <xdr:from>
      <xdr:col>42</xdr:col>
      <xdr:colOff>0</xdr:colOff>
      <xdr:row>51</xdr:row>
      <xdr:rowOff>0</xdr:rowOff>
    </xdr:from>
    <xdr:to>
      <xdr:col>43</xdr:col>
      <xdr:colOff>0</xdr:colOff>
      <xdr:row>55</xdr:row>
      <xdr:rowOff>0</xdr:rowOff>
    </xdr:to>
    <xdr:sp macro="" textlink="">
      <xdr:nvSpPr>
        <xdr:cNvPr id="8" name="正方形/長方形 7"/>
        <xdr:cNvSpPr/>
      </xdr:nvSpPr>
      <xdr:spPr>
        <a:xfrm>
          <a:off x="7067550" y="7067550"/>
          <a:ext cx="3028950" cy="533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賞罰がない場合は「なし」と記載してください。（足りない場合は別紙も可）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21</xdr:row>
      <xdr:rowOff>0</xdr:rowOff>
    </xdr:from>
    <xdr:to>
      <xdr:col>43</xdr:col>
      <xdr:colOff>0</xdr:colOff>
      <xdr:row>27</xdr:row>
      <xdr:rowOff>16566</xdr:rowOff>
    </xdr:to>
    <xdr:sp macro="" textlink="">
      <xdr:nvSpPr>
        <xdr:cNvPr id="9" name="正方形/長方形 8"/>
        <xdr:cNvSpPr/>
      </xdr:nvSpPr>
      <xdr:spPr>
        <a:xfrm>
          <a:off x="7131326" y="2990022"/>
          <a:ext cx="3031435" cy="8116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 u="none">
              <a:solidFill>
                <a:sysClr val="windowText" lastClr="000000"/>
              </a:solidFill>
            </a:rPr>
            <a:t>ご記載いただく</a:t>
          </a:r>
          <a:r>
            <a:rPr kumimoji="1" lang="ja-JP" altLang="en-US" sz="1200" b="0" u="none">
              <a:solidFill>
                <a:srgbClr val="FF0000"/>
              </a:solidFill>
            </a:rPr>
            <a:t>マッチングＩＤとは、</a:t>
          </a:r>
          <a:endParaRPr kumimoji="1" lang="en-US" altLang="ja-JP" sz="1200" b="0" u="none">
            <a:solidFill>
              <a:srgbClr val="FF0000"/>
            </a:solidFill>
          </a:endParaRPr>
        </a:p>
        <a:p>
          <a:pPr algn="l"/>
          <a:r>
            <a:rPr kumimoji="1" lang="ja-JP" altLang="en-US" sz="1200" b="0" u="none">
              <a:solidFill>
                <a:srgbClr val="FF0000"/>
              </a:solidFill>
            </a:rPr>
            <a:t>マッチング協議会サイトで個人毎に発行される</a:t>
          </a:r>
          <a:r>
            <a:rPr kumimoji="1" lang="ja-JP" altLang="en-US" sz="1200" b="0" u="sng">
              <a:solidFill>
                <a:srgbClr val="FF0000"/>
              </a:solidFill>
            </a:rPr>
            <a:t>ユーザＩＤ</a:t>
          </a:r>
          <a:r>
            <a:rPr kumimoji="1" lang="ja-JP" altLang="en-US" sz="1200" b="0" u="none">
              <a:solidFill>
                <a:sysClr val="windowText" lastClr="000000"/>
              </a:solidFill>
            </a:rPr>
            <a:t>のことです。</a:t>
          </a:r>
          <a:endParaRPr kumimoji="1" lang="en-US" altLang="ja-JP" sz="12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10" name="正方形/長方形 9"/>
        <xdr:cNvSpPr/>
      </xdr:nvSpPr>
      <xdr:spPr>
        <a:xfrm>
          <a:off x="7067550" y="4095750"/>
          <a:ext cx="3028950" cy="800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住所はマンション名や部屋番号もご記載ください。（マッチング後の書類等送付先住所になります）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10</xdr:row>
      <xdr:rowOff>132523</xdr:rowOff>
    </xdr:from>
    <xdr:to>
      <xdr:col>43</xdr:col>
      <xdr:colOff>0</xdr:colOff>
      <xdr:row>18</xdr:row>
      <xdr:rowOff>124240</xdr:rowOff>
    </xdr:to>
    <xdr:sp macro="" textlink="">
      <xdr:nvSpPr>
        <xdr:cNvPr id="11" name="正方形/長方形 10"/>
        <xdr:cNvSpPr/>
      </xdr:nvSpPr>
      <xdr:spPr>
        <a:xfrm>
          <a:off x="7131326" y="1540566"/>
          <a:ext cx="3031435" cy="1151283"/>
        </a:xfrm>
        <a:prstGeom prst="rect">
          <a:avLst/>
        </a:prstGeom>
        <a:noFill/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手書き作成の場合は、マッチングＩＤやアドレスに</a:t>
          </a:r>
          <a:r>
            <a:rPr kumimoji="1" lang="en-US" altLang="ja-JP" sz="1200" b="1" u="none">
              <a:solidFill>
                <a:srgbClr val="FF0000"/>
              </a:solidFill>
            </a:rPr>
            <a:t>q</a:t>
          </a:r>
          <a:r>
            <a:rPr kumimoji="1" lang="ja-JP" altLang="en-US" sz="1200" b="1" u="none">
              <a:solidFill>
                <a:srgbClr val="FF0000"/>
              </a:solidFill>
            </a:rPr>
            <a:t>と</a:t>
          </a:r>
          <a:r>
            <a:rPr kumimoji="1" lang="en-US" altLang="ja-JP" sz="1200" b="1" u="none">
              <a:solidFill>
                <a:srgbClr val="FF0000"/>
              </a:solidFill>
            </a:rPr>
            <a:t>9</a:t>
          </a:r>
          <a:r>
            <a:rPr kumimoji="1" lang="ja-JP" altLang="en-US" sz="1200" b="1" u="none">
              <a:solidFill>
                <a:srgbClr val="FF0000"/>
              </a:solidFill>
            </a:rPr>
            <a:t>のような手書き文字では区別が難しい文字にはルビ（読み仮名）を振ってください。</a:t>
          </a:r>
          <a:endParaRPr kumimoji="1" lang="en-US" altLang="ja-JP" sz="12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0</xdr:colOff>
      <xdr:row>56</xdr:row>
      <xdr:rowOff>0</xdr:rowOff>
    </xdr:from>
    <xdr:to>
      <xdr:col>43</xdr:col>
      <xdr:colOff>0</xdr:colOff>
      <xdr:row>64</xdr:row>
      <xdr:rowOff>0</xdr:rowOff>
    </xdr:to>
    <xdr:sp macro="" textlink="">
      <xdr:nvSpPr>
        <xdr:cNvPr id="15" name="正方形/長方形 14"/>
        <xdr:cNvSpPr/>
      </xdr:nvSpPr>
      <xdr:spPr>
        <a:xfrm>
          <a:off x="7131326" y="7661413"/>
          <a:ext cx="3031435" cy="10601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奨学金は、静岡県医学就学資金の場合は、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</a:rPr>
            <a:t>貸与を受けている年数も記載してください。</a:t>
          </a:r>
          <a:endParaRPr kumimoji="1" lang="en-US" altLang="ja-JP" sz="1100" b="0" u="sng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地域枠入学に該当の場合、</a:t>
          </a:r>
          <a:r>
            <a:rPr kumimoji="1" lang="ja-JP" altLang="en-US" sz="1100" b="0" u="sng">
              <a:solidFill>
                <a:srgbClr val="FF0000"/>
              </a:solidFill>
            </a:rPr>
            <a:t>初期研修従事要件を必ずご記載ください。</a:t>
          </a:r>
          <a:endParaRPr kumimoji="1" lang="en-US" altLang="ja-JP" sz="1100" b="0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21</xdr:row>
          <xdr:rowOff>28575</xdr:rowOff>
        </xdr:from>
        <xdr:to>
          <xdr:col>22</xdr:col>
          <xdr:colOff>152400</xdr:colOff>
          <xdr:row>22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28575</xdr:rowOff>
        </xdr:from>
        <xdr:to>
          <xdr:col>22</xdr:col>
          <xdr:colOff>152400</xdr:colOff>
          <xdr:row>24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28575</xdr:rowOff>
        </xdr:from>
        <xdr:to>
          <xdr:col>7</xdr:col>
          <xdr:colOff>152400</xdr:colOff>
          <xdr:row>26</xdr:row>
          <xdr:rowOff>114300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7</xdr:col>
          <xdr:colOff>152400</xdr:colOff>
          <xdr:row>28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58</xdr:row>
          <xdr:rowOff>28575</xdr:rowOff>
        </xdr:from>
        <xdr:to>
          <xdr:col>25</xdr:col>
          <xdr:colOff>152400</xdr:colOff>
          <xdr:row>59</xdr:row>
          <xdr:rowOff>104775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60</xdr:row>
          <xdr:rowOff>28575</xdr:rowOff>
        </xdr:from>
        <xdr:to>
          <xdr:col>25</xdr:col>
          <xdr:colOff>152400</xdr:colOff>
          <xdr:row>61</xdr:row>
          <xdr:rowOff>114300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56</xdr:row>
      <xdr:rowOff>1</xdr:rowOff>
    </xdr:from>
    <xdr:to>
      <xdr:col>43</xdr:col>
      <xdr:colOff>0</xdr:colOff>
      <xdr:row>63</xdr:row>
      <xdr:rowOff>66261</xdr:rowOff>
    </xdr:to>
    <xdr:sp macro="" textlink="">
      <xdr:nvSpPr>
        <xdr:cNvPr id="10" name="正方形/長方形 9"/>
        <xdr:cNvSpPr/>
      </xdr:nvSpPr>
      <xdr:spPr>
        <a:xfrm>
          <a:off x="7131326" y="7661414"/>
          <a:ext cx="3031435" cy="9939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奨学金は、静岡県医学就学資金の場合は、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</a:rPr>
            <a:t>貸与を受けている年数も入力してください。</a:t>
          </a:r>
          <a:endParaRPr kumimoji="1" lang="en-US" altLang="ja-JP" sz="1100" b="0" u="sng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地域枠入学に該当の場合、</a:t>
          </a:r>
          <a:r>
            <a:rPr kumimoji="1" lang="ja-JP" altLang="en-US" sz="1100" b="0" u="sng">
              <a:solidFill>
                <a:srgbClr val="FF0000"/>
              </a:solidFill>
            </a:rPr>
            <a:t>初期研修従事要件を必ずご入力ください。</a:t>
          </a:r>
          <a:endParaRPr kumimoji="1" lang="en-US" altLang="ja-JP" sz="1100" b="0" u="sng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0</xdr:colOff>
      <xdr:row>38</xdr:row>
      <xdr:rowOff>3313</xdr:rowOff>
    </xdr:from>
    <xdr:to>
      <xdr:col>43</xdr:col>
      <xdr:colOff>0</xdr:colOff>
      <xdr:row>48</xdr:row>
      <xdr:rowOff>0</xdr:rowOff>
    </xdr:to>
    <xdr:sp macro="" textlink="">
      <xdr:nvSpPr>
        <xdr:cNvPr id="11" name="正方形/長方形 10"/>
        <xdr:cNvSpPr/>
      </xdr:nvSpPr>
      <xdr:spPr>
        <a:xfrm>
          <a:off x="7131326" y="5279335"/>
          <a:ext cx="3031435" cy="13219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中学校卒業、高等学校卒業、大学卒業（見込み）は必ずご入力ください。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その他学歴や職歴がある場合も入力してください。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65</xdr:row>
      <xdr:rowOff>0</xdr:rowOff>
    </xdr:from>
    <xdr:to>
      <xdr:col>43</xdr:col>
      <xdr:colOff>0</xdr:colOff>
      <xdr:row>77</xdr:row>
      <xdr:rowOff>0</xdr:rowOff>
    </xdr:to>
    <xdr:sp macro="" textlink="">
      <xdr:nvSpPr>
        <xdr:cNvPr id="12" name="正方形/長方形 11"/>
        <xdr:cNvSpPr/>
      </xdr:nvSpPr>
      <xdr:spPr>
        <a:xfrm>
          <a:off x="7131326" y="8854109"/>
          <a:ext cx="3031435" cy="15902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研修終了後の希望専門分野は、初期研修修了後の進路（現時点の志望科）をご入力ください。現時点で定まっていない場合は未定と入力してください。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（志望動機の入力欄が足りない場合は、別紙も可）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28575</xdr:rowOff>
        </xdr:from>
        <xdr:to>
          <xdr:col>30</xdr:col>
          <xdr:colOff>161925</xdr:colOff>
          <xdr:row>13</xdr:row>
          <xdr:rowOff>123825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28575</xdr:rowOff>
        </xdr:from>
        <xdr:to>
          <xdr:col>30</xdr:col>
          <xdr:colOff>152400</xdr:colOff>
          <xdr:row>15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28575</xdr:rowOff>
        </xdr:from>
        <xdr:to>
          <xdr:col>30</xdr:col>
          <xdr:colOff>152400</xdr:colOff>
          <xdr:row>11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1</xdr:row>
      <xdr:rowOff>41413</xdr:rowOff>
    </xdr:from>
    <xdr:to>
      <xdr:col>43</xdr:col>
      <xdr:colOff>0</xdr:colOff>
      <xdr:row>11</xdr:row>
      <xdr:rowOff>0</xdr:rowOff>
    </xdr:to>
    <xdr:sp macro="" textlink="">
      <xdr:nvSpPr>
        <xdr:cNvPr id="16" name="正方形/長方形 15"/>
        <xdr:cNvSpPr/>
      </xdr:nvSpPr>
      <xdr:spPr>
        <a:xfrm>
          <a:off x="7131326" y="182217"/>
          <a:ext cx="3031435" cy="13666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こちらは入力作成用です。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①薄黄色欄を全て入力、チェックを入れる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作成が不完全な場合、薄黄色欄が残ります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②写真貼付欄に顔画像データを挿入し貼付け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③Ａ４サイズで印刷してください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28575</xdr:rowOff>
        </xdr:from>
        <xdr:to>
          <xdr:col>8</xdr:col>
          <xdr:colOff>161925</xdr:colOff>
          <xdr:row>59</xdr:row>
          <xdr:rowOff>114300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28575</xdr:rowOff>
        </xdr:from>
        <xdr:to>
          <xdr:col>4</xdr:col>
          <xdr:colOff>161925</xdr:colOff>
          <xdr:row>61</xdr:row>
          <xdr:rowOff>114300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19</xdr:col>
          <xdr:colOff>152400</xdr:colOff>
          <xdr:row>59</xdr:row>
          <xdr:rowOff>114300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56</xdr:row>
          <xdr:rowOff>28575</xdr:rowOff>
        </xdr:from>
        <xdr:to>
          <xdr:col>19</xdr:col>
          <xdr:colOff>161925</xdr:colOff>
          <xdr:row>57</xdr:row>
          <xdr:rowOff>114300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51</xdr:row>
      <xdr:rowOff>0</xdr:rowOff>
    </xdr:from>
    <xdr:to>
      <xdr:col>43</xdr:col>
      <xdr:colOff>0</xdr:colOff>
      <xdr:row>55</xdr:row>
      <xdr:rowOff>0</xdr:rowOff>
    </xdr:to>
    <xdr:sp macro="" textlink="">
      <xdr:nvSpPr>
        <xdr:cNvPr id="21" name="正方形/長方形 20"/>
        <xdr:cNvSpPr/>
      </xdr:nvSpPr>
      <xdr:spPr>
        <a:xfrm>
          <a:off x="7067550" y="7067550"/>
          <a:ext cx="3028950" cy="533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賞罰がない場合は「なし」と入力してください。（足りない場合は別紙も可）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21</xdr:row>
      <xdr:rowOff>0</xdr:rowOff>
    </xdr:from>
    <xdr:to>
      <xdr:col>43</xdr:col>
      <xdr:colOff>0</xdr:colOff>
      <xdr:row>27</xdr:row>
      <xdr:rowOff>16566</xdr:rowOff>
    </xdr:to>
    <xdr:sp macro="" textlink="">
      <xdr:nvSpPr>
        <xdr:cNvPr id="22" name="正方形/長方形 21"/>
        <xdr:cNvSpPr/>
      </xdr:nvSpPr>
      <xdr:spPr>
        <a:xfrm>
          <a:off x="7131326" y="2990022"/>
          <a:ext cx="3031435" cy="8116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 u="none">
              <a:solidFill>
                <a:sysClr val="windowText" lastClr="000000"/>
              </a:solidFill>
            </a:rPr>
            <a:t>ご入力いただく</a:t>
          </a:r>
          <a:r>
            <a:rPr kumimoji="1" lang="ja-JP" altLang="en-US" sz="1200" b="0" u="none">
              <a:solidFill>
                <a:srgbClr val="FF0000"/>
              </a:solidFill>
            </a:rPr>
            <a:t>マッチングＩＤとは、</a:t>
          </a:r>
          <a:endParaRPr kumimoji="1" lang="en-US" altLang="ja-JP" sz="1200" b="0" u="none">
            <a:solidFill>
              <a:srgbClr val="FF0000"/>
            </a:solidFill>
          </a:endParaRPr>
        </a:p>
        <a:p>
          <a:pPr algn="l"/>
          <a:r>
            <a:rPr kumimoji="1" lang="ja-JP" altLang="en-US" sz="1200" b="0" u="none">
              <a:solidFill>
                <a:srgbClr val="FF0000"/>
              </a:solidFill>
            </a:rPr>
            <a:t>マッチング協議会サイトで個人毎に発行される</a:t>
          </a:r>
          <a:r>
            <a:rPr kumimoji="1" lang="ja-JP" altLang="en-US" sz="1200" b="0" u="sng">
              <a:solidFill>
                <a:srgbClr val="FF0000"/>
              </a:solidFill>
            </a:rPr>
            <a:t>ユーザＩＤ</a:t>
          </a:r>
          <a:r>
            <a:rPr kumimoji="1" lang="ja-JP" altLang="en-US" sz="1200" b="0" u="none">
              <a:solidFill>
                <a:sysClr val="windowText" lastClr="000000"/>
              </a:solidFill>
            </a:rPr>
            <a:t>のことです。</a:t>
          </a:r>
          <a:endParaRPr kumimoji="1" lang="en-US" altLang="ja-JP" sz="12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" name="正方形/長方形 23"/>
        <xdr:cNvSpPr/>
      </xdr:nvSpPr>
      <xdr:spPr>
        <a:xfrm>
          <a:off x="7131326" y="4050196"/>
          <a:ext cx="3031435" cy="7951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住所はマンション名や部屋番号もご入力ください。（マッチング後の書類等送付先住所になります）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21</xdr:row>
          <xdr:rowOff>28575</xdr:rowOff>
        </xdr:from>
        <xdr:to>
          <xdr:col>22</xdr:col>
          <xdr:colOff>152400</xdr:colOff>
          <xdr:row>22</xdr:row>
          <xdr:rowOff>114300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28575</xdr:rowOff>
        </xdr:from>
        <xdr:to>
          <xdr:col>22</xdr:col>
          <xdr:colOff>152400</xdr:colOff>
          <xdr:row>24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28575</xdr:rowOff>
        </xdr:from>
        <xdr:to>
          <xdr:col>7</xdr:col>
          <xdr:colOff>152400</xdr:colOff>
          <xdr:row>26</xdr:row>
          <xdr:rowOff>114300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7</xdr:col>
          <xdr:colOff>152400</xdr:colOff>
          <xdr:row>28</xdr:row>
          <xdr:rowOff>114300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58</xdr:row>
          <xdr:rowOff>28575</xdr:rowOff>
        </xdr:from>
        <xdr:to>
          <xdr:col>25</xdr:col>
          <xdr:colOff>152400</xdr:colOff>
          <xdr:row>59</xdr:row>
          <xdr:rowOff>104775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60</xdr:row>
          <xdr:rowOff>28575</xdr:rowOff>
        </xdr:from>
        <xdr:to>
          <xdr:col>25</xdr:col>
          <xdr:colOff>152400</xdr:colOff>
          <xdr:row>61</xdr:row>
          <xdr:rowOff>114300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28575</xdr:rowOff>
        </xdr:from>
        <xdr:to>
          <xdr:col>30</xdr:col>
          <xdr:colOff>161925</xdr:colOff>
          <xdr:row>13</xdr:row>
          <xdr:rowOff>123825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28575</xdr:rowOff>
        </xdr:from>
        <xdr:to>
          <xdr:col>30</xdr:col>
          <xdr:colOff>152400</xdr:colOff>
          <xdr:row>15</xdr:row>
          <xdr:rowOff>123825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28575</xdr:rowOff>
        </xdr:from>
        <xdr:to>
          <xdr:col>30</xdr:col>
          <xdr:colOff>152400</xdr:colOff>
          <xdr:row>11</xdr:row>
          <xdr:rowOff>123825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28575</xdr:rowOff>
        </xdr:from>
        <xdr:to>
          <xdr:col>8</xdr:col>
          <xdr:colOff>161925</xdr:colOff>
          <xdr:row>59</xdr:row>
          <xdr:rowOff>114300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28575</xdr:rowOff>
        </xdr:from>
        <xdr:to>
          <xdr:col>4</xdr:col>
          <xdr:colOff>161925</xdr:colOff>
          <xdr:row>61</xdr:row>
          <xdr:rowOff>114300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19</xdr:col>
          <xdr:colOff>152400</xdr:colOff>
          <xdr:row>59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56</xdr:row>
          <xdr:rowOff>28575</xdr:rowOff>
        </xdr:from>
        <xdr:to>
          <xdr:col>19</xdr:col>
          <xdr:colOff>161925</xdr:colOff>
          <xdr:row>57</xdr:row>
          <xdr:rowOff>114300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66261</xdr:colOff>
      <xdr:row>10</xdr:row>
      <xdr:rowOff>82827</xdr:rowOff>
    </xdr:from>
    <xdr:to>
      <xdr:col>24</xdr:col>
      <xdr:colOff>29126</xdr:colOff>
      <xdr:row>11</xdr:row>
      <xdr:rowOff>78823</xdr:rowOff>
    </xdr:to>
    <xdr:sp macro="" textlink="">
      <xdr:nvSpPr>
        <xdr:cNvPr id="4" name="角丸四角形 3"/>
        <xdr:cNvSpPr>
          <a:spLocks noChangeAspect="1"/>
        </xdr:cNvSpPr>
      </xdr:nvSpPr>
      <xdr:spPr>
        <a:xfrm>
          <a:off x="4066761" y="1631675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66261</xdr:colOff>
      <xdr:row>27</xdr:row>
      <xdr:rowOff>74543</xdr:rowOff>
    </xdr:from>
    <xdr:to>
      <xdr:col>6</xdr:col>
      <xdr:colOff>29126</xdr:colOff>
      <xdr:row>28</xdr:row>
      <xdr:rowOff>78821</xdr:rowOff>
    </xdr:to>
    <xdr:sp macro="" textlink="">
      <xdr:nvSpPr>
        <xdr:cNvPr id="25" name="角丸四角形 24"/>
        <xdr:cNvSpPr>
          <a:spLocks noChangeAspect="1"/>
        </xdr:cNvSpPr>
      </xdr:nvSpPr>
      <xdr:spPr>
        <a:xfrm>
          <a:off x="935935" y="3859695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66261</xdr:colOff>
      <xdr:row>58</xdr:row>
      <xdr:rowOff>74542</xdr:rowOff>
    </xdr:from>
    <xdr:to>
      <xdr:col>2</xdr:col>
      <xdr:colOff>29126</xdr:colOff>
      <xdr:row>59</xdr:row>
      <xdr:rowOff>78821</xdr:rowOff>
    </xdr:to>
    <xdr:sp macro="" textlink="">
      <xdr:nvSpPr>
        <xdr:cNvPr id="26" name="角丸四角形 25"/>
        <xdr:cNvSpPr>
          <a:spLocks noChangeAspect="1"/>
        </xdr:cNvSpPr>
      </xdr:nvSpPr>
      <xdr:spPr>
        <a:xfrm>
          <a:off x="240196" y="8000999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24848</xdr:colOff>
      <xdr:row>9</xdr:row>
      <xdr:rowOff>82826</xdr:rowOff>
    </xdr:from>
    <xdr:to>
      <xdr:col>38</xdr:col>
      <xdr:colOff>135783</xdr:colOff>
      <xdr:row>19</xdr:row>
      <xdr:rowOff>81652</xdr:rowOff>
    </xdr:to>
    <xdr:grpSp>
      <xdr:nvGrpSpPr>
        <xdr:cNvPr id="35" name="グループ化 34"/>
        <xdr:cNvGrpSpPr/>
      </xdr:nvGrpSpPr>
      <xdr:grpSpPr>
        <a:xfrm>
          <a:off x="5590761" y="1350065"/>
          <a:ext cx="1080000" cy="1440000"/>
          <a:chOff x="7131326" y="2261153"/>
          <a:chExt cx="1080000" cy="1440000"/>
        </a:xfrm>
      </xdr:grpSpPr>
      <xdr:grpSp>
        <xdr:nvGrpSpPr>
          <xdr:cNvPr id="36" name="グループ化 35"/>
          <xdr:cNvGrpSpPr>
            <a:grpSpLocks noChangeAspect="1"/>
          </xdr:cNvGrpSpPr>
        </xdr:nvGrpSpPr>
        <xdr:grpSpPr>
          <a:xfrm>
            <a:off x="7131326" y="2261153"/>
            <a:ext cx="1080000" cy="1440000"/>
            <a:chOff x="8553450" y="1933575"/>
            <a:chExt cx="1080000" cy="1440000"/>
          </a:xfrm>
        </xdr:grpSpPr>
        <xdr:sp macro="" textlink="">
          <xdr:nvSpPr>
            <xdr:cNvPr id="41" name="正方形/長方形 40"/>
            <xdr:cNvSpPr/>
          </xdr:nvSpPr>
          <xdr:spPr>
            <a:xfrm>
              <a:off x="8553450" y="1933575"/>
              <a:ext cx="1080000" cy="1440000"/>
            </a:xfrm>
            <a:prstGeom prst="rect">
              <a:avLst/>
            </a:prstGeom>
            <a:gradFill>
              <a:gsLst>
                <a:gs pos="0">
                  <a:srgbClr val="CCECFF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楕円 41"/>
            <xdr:cNvSpPr>
              <a:spLocks noChangeAspect="1"/>
            </xdr:cNvSpPr>
          </xdr:nvSpPr>
          <xdr:spPr>
            <a:xfrm>
              <a:off x="8693542" y="2082660"/>
              <a:ext cx="779277" cy="919372"/>
            </a:xfrm>
            <a:prstGeom prst="ellipse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7" name="グループ化 36"/>
          <xdr:cNvGrpSpPr/>
        </xdr:nvGrpSpPr>
        <xdr:grpSpPr>
          <a:xfrm>
            <a:off x="7186372" y="3387587"/>
            <a:ext cx="972000" cy="306457"/>
            <a:chOff x="9190761" y="3002992"/>
            <a:chExt cx="972000" cy="500552"/>
          </a:xfrm>
        </xdr:grpSpPr>
        <xdr:sp macro="" textlink="">
          <xdr:nvSpPr>
            <xdr:cNvPr id="39" name="角丸四角形 38"/>
            <xdr:cNvSpPr/>
          </xdr:nvSpPr>
          <xdr:spPr>
            <a:xfrm>
              <a:off x="9190761" y="3002992"/>
              <a:ext cx="972000" cy="405849"/>
            </a:xfrm>
            <a:prstGeom prst="roundRect">
              <a:avLst>
                <a:gd name="adj" fmla="val 50000"/>
              </a:avLst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正方形/長方形 39"/>
            <xdr:cNvSpPr/>
          </xdr:nvSpPr>
          <xdr:spPr>
            <a:xfrm>
              <a:off x="9190761" y="3238500"/>
              <a:ext cx="972000" cy="265044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8" name="正方形/長方形 37"/>
          <xdr:cNvSpPr/>
        </xdr:nvSpPr>
        <xdr:spPr>
          <a:xfrm>
            <a:off x="7504044" y="3130829"/>
            <a:ext cx="347870" cy="4389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66263</xdr:colOff>
      <xdr:row>21</xdr:row>
      <xdr:rowOff>74544</xdr:rowOff>
    </xdr:from>
    <xdr:to>
      <xdr:col>20</xdr:col>
      <xdr:colOff>29128</xdr:colOff>
      <xdr:row>22</xdr:row>
      <xdr:rowOff>78824</xdr:rowOff>
    </xdr:to>
    <xdr:sp macro="" textlink="">
      <xdr:nvSpPr>
        <xdr:cNvPr id="28" name="角丸四角形 27"/>
        <xdr:cNvSpPr>
          <a:spLocks noChangeAspect="1"/>
        </xdr:cNvSpPr>
      </xdr:nvSpPr>
      <xdr:spPr>
        <a:xfrm>
          <a:off x="3371024" y="3064566"/>
          <a:ext cx="136800" cy="136801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G86"/>
  <sheetViews>
    <sheetView showGridLines="0" zoomScale="115" zoomScaleNormal="115" workbookViewId="0"/>
  </sheetViews>
  <sheetFormatPr defaultRowHeight="18.75" x14ac:dyDescent="0.4"/>
  <cols>
    <col min="1" max="35" width="2.25" style="1" customWidth="1"/>
    <col min="36" max="40" width="2" style="1" customWidth="1"/>
    <col min="41" max="42" width="2" style="2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85" width="9" style="2"/>
    <col min="86" max="16384" width="9" style="22"/>
  </cols>
  <sheetData>
    <row r="1" spans="2:55" ht="11.25" customHeight="1" x14ac:dyDescent="0.4">
      <c r="AI1" s="3"/>
      <c r="AJ1" s="4"/>
      <c r="AK1" s="73" t="s">
        <v>93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50"/>
      <c r="C4" s="70" t="s">
        <v>16</v>
      </c>
      <c r="D4" s="70"/>
      <c r="E4" s="70"/>
      <c r="F4" s="71">
        <v>7</v>
      </c>
      <c r="G4" s="71"/>
      <c r="H4" s="72" t="s">
        <v>17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50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50"/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50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x14ac:dyDescent="0.4">
      <c r="B6" s="50"/>
      <c r="C6" s="51"/>
      <c r="D6" s="51"/>
      <c r="E6" s="51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0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x14ac:dyDescent="0.4">
      <c r="AB7" s="106" t="s">
        <v>16</v>
      </c>
      <c r="AC7" s="106"/>
      <c r="AD7" s="87"/>
      <c r="AE7" s="87"/>
      <c r="AF7" s="73" t="s">
        <v>14</v>
      </c>
      <c r="AG7" s="87"/>
      <c r="AH7" s="87"/>
      <c r="AI7" s="73" t="s">
        <v>15</v>
      </c>
      <c r="AJ7" s="87"/>
      <c r="AK7" s="87"/>
      <c r="AL7" s="89" t="s">
        <v>85</v>
      </c>
      <c r="AM7" s="89"/>
      <c r="AN7" s="89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AB8" s="74"/>
      <c r="AC8" s="74"/>
      <c r="AD8" s="88"/>
      <c r="AE8" s="88"/>
      <c r="AF8" s="74"/>
      <c r="AG8" s="88"/>
      <c r="AH8" s="88"/>
      <c r="AI8" s="74"/>
      <c r="AJ8" s="88"/>
      <c r="AK8" s="88"/>
      <c r="AL8" s="90"/>
      <c r="AM8" s="90"/>
      <c r="AN8" s="90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x14ac:dyDescent="0.4"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150" t="s">
        <v>4</v>
      </c>
      <c r="C11" s="151"/>
      <c r="D11" s="151"/>
      <c r="E11" s="151"/>
      <c r="F11" s="151"/>
      <c r="G11" s="151"/>
      <c r="H11" s="152"/>
      <c r="I11" s="91" t="s">
        <v>5</v>
      </c>
      <c r="J11" s="91"/>
      <c r="K11" s="91"/>
      <c r="L11" s="91"/>
      <c r="M11" s="91"/>
      <c r="N11" s="92"/>
      <c r="O11" s="92"/>
      <c r="P11" s="93"/>
      <c r="Q11" s="54"/>
      <c r="R11" s="94" t="s">
        <v>0</v>
      </c>
      <c r="S11" s="95"/>
      <c r="T11" s="95"/>
      <c r="U11" s="95"/>
      <c r="V11" s="95"/>
      <c r="W11" s="96"/>
      <c r="X11" s="103" t="s">
        <v>70</v>
      </c>
      <c r="Y11" s="103"/>
      <c r="Z11" s="104" t="s">
        <v>3</v>
      </c>
      <c r="AA11" s="104"/>
      <c r="AB11" s="104"/>
      <c r="AC11" s="104"/>
      <c r="AD11" s="104"/>
      <c r="AE11" s="105"/>
      <c r="AO11" s="3"/>
      <c r="AP11" s="3"/>
      <c r="AQ11" s="3"/>
      <c r="AR11" s="3"/>
      <c r="AS11" s="3"/>
      <c r="AT11" s="5"/>
      <c r="AU11" s="5"/>
      <c r="AV11" s="5"/>
      <c r="AW11" s="6" t="s">
        <v>49</v>
      </c>
      <c r="AX11" s="12">
        <f>COUNTA(AD7,AG7,AJ7)</f>
        <v>0</v>
      </c>
      <c r="AY11" s="13"/>
      <c r="AZ11" s="7"/>
      <c r="BA11" s="7"/>
      <c r="BB11" s="7"/>
      <c r="BC11" s="7"/>
    </row>
    <row r="12" spans="2:55" ht="11.25" customHeight="1" x14ac:dyDescent="0.4">
      <c r="B12" s="153"/>
      <c r="C12" s="154"/>
      <c r="D12" s="154"/>
      <c r="E12" s="154"/>
      <c r="F12" s="154"/>
      <c r="G12" s="154"/>
      <c r="H12" s="155"/>
      <c r="I12" s="80"/>
      <c r="J12" s="80"/>
      <c r="K12" s="80"/>
      <c r="L12" s="80"/>
      <c r="M12" s="80"/>
      <c r="N12" s="75"/>
      <c r="O12" s="75"/>
      <c r="P12" s="76"/>
      <c r="Q12" s="54"/>
      <c r="R12" s="97"/>
      <c r="S12" s="98"/>
      <c r="T12" s="98"/>
      <c r="U12" s="98"/>
      <c r="V12" s="98"/>
      <c r="W12" s="99"/>
      <c r="X12" s="77"/>
      <c r="Y12" s="77"/>
      <c r="Z12" s="78"/>
      <c r="AA12" s="78"/>
      <c r="AB12" s="78"/>
      <c r="AC12" s="78"/>
      <c r="AD12" s="78"/>
      <c r="AE12" s="79"/>
      <c r="AF12" s="3"/>
      <c r="AG12" s="3"/>
      <c r="AH12" s="3"/>
      <c r="AI12" s="3"/>
      <c r="AJ12" s="54"/>
      <c r="AK12" s="54"/>
      <c r="AL12" s="54"/>
      <c r="AM12" s="54"/>
      <c r="AN12" s="54"/>
      <c r="AO12" s="5"/>
      <c r="AW12" s="14">
        <v>45513</v>
      </c>
      <c r="AX12" s="15" t="b">
        <v>0</v>
      </c>
      <c r="AY12" s="12">
        <f>COUNTIF(AX12:AX14,"TRUE")</f>
        <v>0</v>
      </c>
      <c r="AZ12" s="7"/>
      <c r="BA12" s="7"/>
      <c r="BB12" s="7"/>
      <c r="BC12" s="7"/>
    </row>
    <row r="13" spans="2:55" ht="11.25" customHeight="1" x14ac:dyDescent="0.4">
      <c r="B13" s="156" t="s">
        <v>9</v>
      </c>
      <c r="C13" s="157"/>
      <c r="D13" s="157"/>
      <c r="E13" s="157"/>
      <c r="F13" s="157"/>
      <c r="G13" s="157"/>
      <c r="H13" s="158"/>
      <c r="I13" s="80" t="s">
        <v>6</v>
      </c>
      <c r="J13" s="80"/>
      <c r="K13" s="80"/>
      <c r="L13" s="80"/>
      <c r="M13" s="80"/>
      <c r="N13" s="75"/>
      <c r="O13" s="75"/>
      <c r="P13" s="76"/>
      <c r="Q13" s="54"/>
      <c r="R13" s="97"/>
      <c r="S13" s="98"/>
      <c r="T13" s="98"/>
      <c r="U13" s="98"/>
      <c r="V13" s="98"/>
      <c r="W13" s="99"/>
      <c r="X13" s="77" t="s">
        <v>94</v>
      </c>
      <c r="Y13" s="77"/>
      <c r="Z13" s="78" t="s">
        <v>1</v>
      </c>
      <c r="AA13" s="78"/>
      <c r="AB13" s="78"/>
      <c r="AC13" s="78"/>
      <c r="AD13" s="78"/>
      <c r="AE13" s="79"/>
      <c r="AF13" s="3"/>
      <c r="AG13" s="3"/>
      <c r="AH13" s="3"/>
      <c r="AI13" s="3"/>
      <c r="AJ13" s="54"/>
      <c r="AW13" s="14">
        <v>45527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156"/>
      <c r="C14" s="157"/>
      <c r="D14" s="157"/>
      <c r="E14" s="157"/>
      <c r="F14" s="157"/>
      <c r="G14" s="157"/>
      <c r="H14" s="158"/>
      <c r="I14" s="80"/>
      <c r="J14" s="80"/>
      <c r="K14" s="80"/>
      <c r="L14" s="80"/>
      <c r="M14" s="80"/>
      <c r="N14" s="75"/>
      <c r="O14" s="75"/>
      <c r="P14" s="76"/>
      <c r="Q14" s="54"/>
      <c r="R14" s="97"/>
      <c r="S14" s="98"/>
      <c r="T14" s="98"/>
      <c r="U14" s="98"/>
      <c r="V14" s="98"/>
      <c r="W14" s="99"/>
      <c r="X14" s="77"/>
      <c r="Y14" s="77"/>
      <c r="Z14" s="78"/>
      <c r="AA14" s="78"/>
      <c r="AB14" s="78"/>
      <c r="AC14" s="78"/>
      <c r="AD14" s="78"/>
      <c r="AE14" s="79"/>
      <c r="AF14" s="3"/>
      <c r="AG14" s="3"/>
      <c r="AH14" s="3"/>
      <c r="AI14" s="3"/>
      <c r="AJ14" s="54"/>
      <c r="AW14" s="6" t="s">
        <v>48</v>
      </c>
      <c r="AX14" s="15" t="b">
        <v>0</v>
      </c>
      <c r="AY14" s="13"/>
      <c r="AZ14" s="7"/>
      <c r="BA14" s="7"/>
      <c r="BB14" s="7"/>
      <c r="BC14" s="7"/>
    </row>
    <row r="15" spans="2:55" ht="11.25" customHeight="1" x14ac:dyDescent="0.4">
      <c r="B15" s="156"/>
      <c r="C15" s="157"/>
      <c r="D15" s="157"/>
      <c r="E15" s="157"/>
      <c r="F15" s="157"/>
      <c r="G15" s="157"/>
      <c r="H15" s="158"/>
      <c r="I15" s="80" t="s">
        <v>7</v>
      </c>
      <c r="J15" s="80"/>
      <c r="K15" s="80"/>
      <c r="L15" s="80"/>
      <c r="M15" s="80"/>
      <c r="N15" s="75"/>
      <c r="O15" s="75"/>
      <c r="P15" s="76"/>
      <c r="Q15" s="54"/>
      <c r="R15" s="97"/>
      <c r="S15" s="98"/>
      <c r="T15" s="98"/>
      <c r="U15" s="98"/>
      <c r="V15" s="98"/>
      <c r="W15" s="99"/>
      <c r="X15" s="77" t="s">
        <v>95</v>
      </c>
      <c r="Y15" s="77"/>
      <c r="Z15" s="78" t="s">
        <v>2</v>
      </c>
      <c r="AA15" s="78"/>
      <c r="AB15" s="78"/>
      <c r="AC15" s="78"/>
      <c r="AD15" s="78"/>
      <c r="AE15" s="79"/>
      <c r="AF15" s="3"/>
      <c r="AG15" s="3"/>
      <c r="AH15" s="3"/>
      <c r="AI15" s="3"/>
      <c r="AJ15" s="54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159"/>
      <c r="C16" s="160"/>
      <c r="D16" s="160"/>
      <c r="E16" s="160"/>
      <c r="F16" s="160"/>
      <c r="G16" s="160"/>
      <c r="H16" s="161"/>
      <c r="I16" s="81"/>
      <c r="J16" s="81"/>
      <c r="K16" s="81"/>
      <c r="L16" s="81"/>
      <c r="M16" s="81"/>
      <c r="N16" s="82"/>
      <c r="O16" s="82"/>
      <c r="P16" s="83"/>
      <c r="Q16" s="54"/>
      <c r="R16" s="100"/>
      <c r="S16" s="101"/>
      <c r="T16" s="101"/>
      <c r="U16" s="101"/>
      <c r="V16" s="101"/>
      <c r="W16" s="102"/>
      <c r="X16" s="84"/>
      <c r="Y16" s="84"/>
      <c r="Z16" s="85"/>
      <c r="AA16" s="85"/>
      <c r="AB16" s="85"/>
      <c r="AC16" s="85"/>
      <c r="AD16" s="85"/>
      <c r="AE16" s="86"/>
      <c r="AF16" s="3"/>
      <c r="AG16" s="3"/>
      <c r="AH16" s="3"/>
      <c r="AI16" s="3"/>
      <c r="AJ16" s="54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 t="s">
        <v>10</v>
      </c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3"/>
      <c r="AE17" s="17" t="s">
        <v>124</v>
      </c>
      <c r="AF17" s="3"/>
      <c r="AG17" s="3"/>
      <c r="AH17" s="3"/>
      <c r="AI17" s="3"/>
      <c r="AJ17" s="54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4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139" t="s">
        <v>96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5"/>
      <c r="R19" s="107" t="s">
        <v>80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59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6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58"/>
      <c r="AH20" s="58"/>
      <c r="AI20" s="58"/>
      <c r="AJ20" s="58"/>
      <c r="AK20" s="58"/>
      <c r="AL20" s="58"/>
      <c r="AM20" s="58"/>
      <c r="AN20" s="58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7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58"/>
      <c r="AH21" s="58"/>
      <c r="AI21" s="58"/>
      <c r="AJ21" s="58"/>
      <c r="AK21" s="58"/>
      <c r="AL21" s="58"/>
      <c r="AM21" s="58"/>
      <c r="AN21" s="58"/>
      <c r="AO21" s="19"/>
      <c r="AP21" s="19"/>
      <c r="AQ21" s="19"/>
      <c r="AR21" s="19"/>
      <c r="AS21" s="5"/>
      <c r="AW21" s="6" t="s">
        <v>47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110" t="s">
        <v>97</v>
      </c>
      <c r="C22" s="111"/>
      <c r="D22" s="111"/>
      <c r="E22" s="112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9"/>
      <c r="T22" s="123" t="s">
        <v>94</v>
      </c>
      <c r="U22" s="123"/>
      <c r="V22" s="125" t="s">
        <v>36</v>
      </c>
      <c r="W22" s="126"/>
      <c r="X22" s="129" t="s">
        <v>44</v>
      </c>
      <c r="Y22" s="130"/>
      <c r="Z22" s="130"/>
      <c r="AA22" s="131"/>
      <c r="AB22" s="135" t="s">
        <v>98</v>
      </c>
      <c r="AC22" s="137"/>
      <c r="AD22" s="137"/>
      <c r="AE22" s="137"/>
      <c r="AF22" s="135" t="s">
        <v>43</v>
      </c>
      <c r="AG22" s="137"/>
      <c r="AH22" s="137"/>
      <c r="AI22" s="137"/>
      <c r="AJ22" s="148" t="s">
        <v>99</v>
      </c>
      <c r="AK22" s="137"/>
      <c r="AL22" s="137"/>
      <c r="AM22" s="137"/>
      <c r="AN22" s="23"/>
      <c r="AW22" s="6" t="s">
        <v>36</v>
      </c>
      <c r="AX22" s="15" t="b">
        <v>0</v>
      </c>
      <c r="AY22" s="12">
        <f>COUNTIF(AX22:AX23,TRUE)</f>
        <v>0</v>
      </c>
      <c r="AZ22" s="13"/>
      <c r="BA22" s="13"/>
      <c r="BB22" s="13"/>
      <c r="BC22" s="13"/>
    </row>
    <row r="23" spans="2:55" ht="10.5" customHeight="1" x14ac:dyDescent="0.4">
      <c r="B23" s="113"/>
      <c r="C23" s="114"/>
      <c r="D23" s="114"/>
      <c r="E23" s="115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24"/>
      <c r="U23" s="124"/>
      <c r="V23" s="127"/>
      <c r="W23" s="128"/>
      <c r="X23" s="132"/>
      <c r="Y23" s="133"/>
      <c r="Z23" s="133"/>
      <c r="AA23" s="134"/>
      <c r="AB23" s="136"/>
      <c r="AC23" s="138"/>
      <c r="AD23" s="138"/>
      <c r="AE23" s="138"/>
      <c r="AF23" s="136"/>
      <c r="AG23" s="138"/>
      <c r="AH23" s="138"/>
      <c r="AI23" s="138"/>
      <c r="AJ23" s="149"/>
      <c r="AK23" s="138"/>
      <c r="AL23" s="138"/>
      <c r="AM23" s="138"/>
      <c r="AN23" s="24"/>
      <c r="AW23" s="6" t="s">
        <v>37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178" t="s">
        <v>11</v>
      </c>
      <c r="C24" s="179"/>
      <c r="D24" s="179"/>
      <c r="E24" s="180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124" t="s">
        <v>70</v>
      </c>
      <c r="U24" s="124"/>
      <c r="V24" s="127" t="s">
        <v>37</v>
      </c>
      <c r="W24" s="128"/>
      <c r="X24" s="132" t="s">
        <v>39</v>
      </c>
      <c r="Y24" s="133"/>
      <c r="Z24" s="133"/>
      <c r="AA24" s="134"/>
      <c r="AB24" s="174"/>
      <c r="AC24" s="138"/>
      <c r="AD24" s="138"/>
      <c r="AE24" s="138"/>
      <c r="AF24" s="149" t="s">
        <v>100</v>
      </c>
      <c r="AG24" s="138"/>
      <c r="AH24" s="138"/>
      <c r="AI24" s="138"/>
      <c r="AJ24" s="149" t="s">
        <v>99</v>
      </c>
      <c r="AK24" s="138"/>
      <c r="AL24" s="138"/>
      <c r="AM24" s="138"/>
      <c r="AN24" s="25"/>
      <c r="AW24" s="26" t="s">
        <v>38</v>
      </c>
      <c r="AX24" s="27">
        <f>COUNTA(AC22,AG22,AK22)*3</f>
        <v>0</v>
      </c>
      <c r="AY24" s="27">
        <f>AX24+AX25</f>
        <v>0</v>
      </c>
      <c r="AZ24" s="13"/>
      <c r="BA24" s="13"/>
      <c r="BB24" s="13"/>
      <c r="BC24" s="13"/>
    </row>
    <row r="25" spans="2:55" ht="10.5" customHeight="1" x14ac:dyDescent="0.4">
      <c r="B25" s="181"/>
      <c r="C25" s="182"/>
      <c r="D25" s="182"/>
      <c r="E25" s="183"/>
      <c r="F25" s="165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7"/>
      <c r="T25" s="168"/>
      <c r="U25" s="168"/>
      <c r="V25" s="169"/>
      <c r="W25" s="170"/>
      <c r="X25" s="171"/>
      <c r="Y25" s="172"/>
      <c r="Z25" s="172"/>
      <c r="AA25" s="173"/>
      <c r="AB25" s="175"/>
      <c r="AC25" s="176"/>
      <c r="AD25" s="176"/>
      <c r="AE25" s="176"/>
      <c r="AF25" s="177"/>
      <c r="AG25" s="176"/>
      <c r="AH25" s="176"/>
      <c r="AI25" s="176"/>
      <c r="AJ25" s="177"/>
      <c r="AK25" s="176"/>
      <c r="AL25" s="176"/>
      <c r="AM25" s="176"/>
      <c r="AN25" s="28"/>
      <c r="AW25" s="29" t="s">
        <v>39</v>
      </c>
      <c r="AX25" s="27">
        <f>COUNTA(AC24,AG24,AK24)*5</f>
        <v>0</v>
      </c>
      <c r="AY25" s="30"/>
      <c r="AZ25" s="13"/>
      <c r="BA25" s="13"/>
      <c r="BB25" s="13"/>
      <c r="BC25" s="13"/>
    </row>
    <row r="26" spans="2:55" ht="10.5" customHeight="1" x14ac:dyDescent="0.4">
      <c r="B26" s="200" t="s">
        <v>13</v>
      </c>
      <c r="C26" s="201"/>
      <c r="D26" s="201"/>
      <c r="E26" s="202"/>
      <c r="F26" s="233" t="s">
        <v>88</v>
      </c>
      <c r="G26" s="234"/>
      <c r="H26" s="234"/>
      <c r="I26" s="235"/>
      <c r="J26" s="235"/>
      <c r="K26" s="31"/>
      <c r="L26" s="235"/>
      <c r="M26" s="235"/>
      <c r="N26" s="31"/>
      <c r="O26" s="235"/>
      <c r="P26" s="235"/>
      <c r="Q26" s="31"/>
      <c r="R26" s="31"/>
      <c r="S26" s="31"/>
      <c r="T26" s="32"/>
      <c r="U26" s="32"/>
      <c r="V26" s="31"/>
      <c r="W26" s="33"/>
      <c r="X26" s="212" t="s">
        <v>101</v>
      </c>
      <c r="Y26" s="187"/>
      <c r="Z26" s="187"/>
      <c r="AA26" s="213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1"/>
      <c r="AW26" s="6" t="s">
        <v>40</v>
      </c>
      <c r="AX26" s="15" t="b">
        <v>0</v>
      </c>
      <c r="AY26" s="12">
        <f>COUNTIF(AX26:AX27,TRUE)</f>
        <v>0</v>
      </c>
      <c r="AZ26" s="13"/>
      <c r="BA26" s="13"/>
      <c r="BB26" s="13"/>
      <c r="BC26" s="13"/>
    </row>
    <row r="27" spans="2:55" ht="10.5" customHeight="1" x14ac:dyDescent="0.4">
      <c r="B27" s="203"/>
      <c r="C27" s="204"/>
      <c r="D27" s="204"/>
      <c r="E27" s="205"/>
      <c r="F27" s="194"/>
      <c r="G27" s="195"/>
      <c r="H27" s="195"/>
      <c r="I27" s="236"/>
      <c r="J27" s="236"/>
      <c r="K27" s="226" t="s">
        <v>14</v>
      </c>
      <c r="L27" s="236"/>
      <c r="M27" s="236"/>
      <c r="N27" s="226" t="s">
        <v>15</v>
      </c>
      <c r="O27" s="236"/>
      <c r="P27" s="236"/>
      <c r="Q27" s="226" t="s">
        <v>86</v>
      </c>
      <c r="R27" s="226"/>
      <c r="S27" s="226"/>
      <c r="T27" s="227"/>
      <c r="U27" s="227"/>
      <c r="V27" s="228" t="s">
        <v>45</v>
      </c>
      <c r="W27" s="229"/>
      <c r="X27" s="214"/>
      <c r="Y27" s="215"/>
      <c r="Z27" s="215"/>
      <c r="AA27" s="216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3"/>
      <c r="AW27" s="6" t="s">
        <v>41</v>
      </c>
      <c r="AX27" s="15" t="b">
        <v>0</v>
      </c>
      <c r="AY27" s="13"/>
      <c r="AZ27" s="13"/>
      <c r="BA27" s="13"/>
      <c r="BB27" s="13"/>
      <c r="BC27" s="13"/>
    </row>
    <row r="28" spans="2:55" ht="10.5" customHeight="1" x14ac:dyDescent="0.4">
      <c r="B28" s="203"/>
      <c r="C28" s="204"/>
      <c r="D28" s="204"/>
      <c r="E28" s="205"/>
      <c r="F28" s="194" t="s">
        <v>89</v>
      </c>
      <c r="G28" s="195"/>
      <c r="H28" s="195"/>
      <c r="I28" s="236"/>
      <c r="J28" s="236"/>
      <c r="K28" s="226"/>
      <c r="L28" s="236"/>
      <c r="M28" s="236"/>
      <c r="N28" s="226"/>
      <c r="O28" s="236"/>
      <c r="P28" s="236"/>
      <c r="Q28" s="226"/>
      <c r="R28" s="226"/>
      <c r="S28" s="226"/>
      <c r="T28" s="227"/>
      <c r="U28" s="227"/>
      <c r="V28" s="207"/>
      <c r="W28" s="229"/>
      <c r="X28" s="214"/>
      <c r="Y28" s="215"/>
      <c r="Z28" s="215"/>
      <c r="AA28" s="216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3"/>
      <c r="AW28" s="6" t="s">
        <v>13</v>
      </c>
      <c r="AX28" s="12">
        <f>COUNTA(I26,L26,O26)</f>
        <v>0</v>
      </c>
      <c r="AY28" s="12" t="str">
        <f>IF(AX26=TRUE,1925+I26,IF(AX27=TRUE,1988+I26,""))</f>
        <v/>
      </c>
      <c r="AZ28" s="12" t="str">
        <f>IF(AX26=TRUE,AY28+I26,IF(AX27=TRUE,AY28+I26,""))</f>
        <v/>
      </c>
      <c r="BA28" s="34" t="str">
        <f>IF(AX26=TRUE,DATE(AY28,L26,O26),IF(AX27=TRUE,DATE(AY28,L26,O26),""))</f>
        <v/>
      </c>
      <c r="BB28" s="34" t="str">
        <f>IF(AX11=3,DATE(2018+AD7,AG7,AJ7),"2024/4/1")</f>
        <v>2024/4/1</v>
      </c>
      <c r="BC28" s="12" t="str">
        <f>IF(AX26=TRUE,DATEDIF(BA28, BB28, "Y"),IF(AX27=TRUE,DATEDIF(BA28, BB28, "Y"),""))</f>
        <v/>
      </c>
    </row>
    <row r="29" spans="2:55" ht="10.5" customHeight="1" x14ac:dyDescent="0.4">
      <c r="B29" s="230"/>
      <c r="C29" s="231"/>
      <c r="D29" s="231"/>
      <c r="E29" s="232"/>
      <c r="F29" s="196"/>
      <c r="G29" s="197"/>
      <c r="H29" s="197"/>
      <c r="I29" s="237"/>
      <c r="J29" s="237"/>
      <c r="K29" s="35"/>
      <c r="L29" s="237"/>
      <c r="M29" s="237"/>
      <c r="N29" s="36"/>
      <c r="O29" s="237"/>
      <c r="P29" s="237"/>
      <c r="Q29" s="37"/>
      <c r="R29" s="198" t="s">
        <v>77</v>
      </c>
      <c r="S29" s="198"/>
      <c r="T29" s="198"/>
      <c r="U29" s="198"/>
      <c r="V29" s="198"/>
      <c r="W29" s="199"/>
      <c r="X29" s="217"/>
      <c r="Y29" s="218"/>
      <c r="Z29" s="218"/>
      <c r="AA29" s="219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5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200" t="s">
        <v>35</v>
      </c>
      <c r="C30" s="201"/>
      <c r="D30" s="201"/>
      <c r="E30" s="202"/>
      <c r="F30" s="206" t="s">
        <v>102</v>
      </c>
      <c r="G30" s="208"/>
      <c r="H30" s="208"/>
      <c r="I30" s="210" t="s">
        <v>103</v>
      </c>
      <c r="J30" s="208"/>
      <c r="K30" s="208"/>
      <c r="L30" s="208"/>
      <c r="M30" s="6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3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203"/>
      <c r="C31" s="204"/>
      <c r="D31" s="204"/>
      <c r="E31" s="205"/>
      <c r="F31" s="207"/>
      <c r="G31" s="209"/>
      <c r="H31" s="209"/>
      <c r="I31" s="211"/>
      <c r="J31" s="209"/>
      <c r="K31" s="209"/>
      <c r="L31" s="209"/>
      <c r="M31" s="61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62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238" t="s">
        <v>104</v>
      </c>
      <c r="C32" s="239"/>
      <c r="D32" s="239"/>
      <c r="E32" s="240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4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241"/>
      <c r="C33" s="242"/>
      <c r="D33" s="242"/>
      <c r="E33" s="243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6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267" t="s">
        <v>19</v>
      </c>
      <c r="C34" s="268"/>
      <c r="D34" s="268"/>
      <c r="E34" s="269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4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270"/>
      <c r="C35" s="271"/>
      <c r="D35" s="271"/>
      <c r="E35" s="272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6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184" t="s">
        <v>26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6" t="s">
        <v>28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8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192" t="s">
        <v>68</v>
      </c>
      <c r="C38" s="193"/>
      <c r="D38" s="193"/>
      <c r="E38" s="193"/>
      <c r="F38" s="193"/>
      <c r="G38" s="63" t="s">
        <v>105</v>
      </c>
      <c r="H38" s="193" t="s">
        <v>69</v>
      </c>
      <c r="I38" s="193"/>
      <c r="J38" s="193"/>
      <c r="K38" s="193"/>
      <c r="L38" s="193"/>
      <c r="M38" s="189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249"/>
      <c r="C39" s="250"/>
      <c r="D39" s="250"/>
      <c r="E39" s="250"/>
      <c r="F39" s="250"/>
      <c r="G39" s="253" t="s">
        <v>106</v>
      </c>
      <c r="H39" s="254"/>
      <c r="I39" s="254"/>
      <c r="J39" s="254"/>
      <c r="K39" s="254"/>
      <c r="L39" s="254"/>
      <c r="M39" s="255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9" t="s">
        <v>29</v>
      </c>
      <c r="AF39" s="259"/>
      <c r="AG39" s="259"/>
      <c r="AH39" s="259"/>
      <c r="AI39" s="259"/>
      <c r="AJ39" s="259"/>
      <c r="AK39" s="259"/>
      <c r="AL39" s="259"/>
      <c r="AM39" s="259"/>
      <c r="AN39" s="260"/>
      <c r="AW39" s="6" t="s">
        <v>50</v>
      </c>
      <c r="AX39" s="12">
        <f>COUNTA(B39,H39,M39)</f>
        <v>0</v>
      </c>
      <c r="AY39" s="12">
        <f>COUNTIF(AX39:AX44,3)</f>
        <v>0</v>
      </c>
      <c r="AZ39" s="7"/>
      <c r="BA39" s="7"/>
      <c r="BB39" s="7"/>
      <c r="BC39" s="7"/>
    </row>
    <row r="40" spans="2:55" ht="10.5" customHeight="1" x14ac:dyDescent="0.4">
      <c r="B40" s="251"/>
      <c r="C40" s="252"/>
      <c r="D40" s="252"/>
      <c r="E40" s="252"/>
      <c r="F40" s="252"/>
      <c r="G40" s="244"/>
      <c r="H40" s="245"/>
      <c r="I40" s="245"/>
      <c r="J40" s="245"/>
      <c r="K40" s="245"/>
      <c r="L40" s="245"/>
      <c r="M40" s="257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61"/>
      <c r="AF40" s="261"/>
      <c r="AG40" s="261"/>
      <c r="AH40" s="261"/>
      <c r="AI40" s="261"/>
      <c r="AJ40" s="261"/>
      <c r="AK40" s="261"/>
      <c r="AL40" s="261"/>
      <c r="AM40" s="261"/>
      <c r="AN40" s="262"/>
      <c r="AW40" s="6" t="s">
        <v>51</v>
      </c>
      <c r="AX40" s="12">
        <f>COUNTA(B41,H41,M41)</f>
        <v>0</v>
      </c>
      <c r="AY40" s="12"/>
      <c r="AZ40" s="7"/>
      <c r="BA40" s="7"/>
      <c r="BB40" s="7"/>
      <c r="BC40" s="7"/>
    </row>
    <row r="41" spans="2:55" ht="10.5" customHeight="1" x14ac:dyDescent="0.4">
      <c r="B41" s="251"/>
      <c r="C41" s="252"/>
      <c r="D41" s="252"/>
      <c r="E41" s="252"/>
      <c r="F41" s="252"/>
      <c r="G41" s="244" t="s">
        <v>105</v>
      </c>
      <c r="H41" s="245"/>
      <c r="I41" s="245"/>
      <c r="J41" s="245"/>
      <c r="K41" s="245"/>
      <c r="L41" s="245"/>
      <c r="M41" s="246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W41" s="6" t="s">
        <v>52</v>
      </c>
      <c r="AX41" s="12">
        <f>COUNTA(B43,H43,M43)</f>
        <v>0</v>
      </c>
      <c r="AY41" s="12"/>
      <c r="AZ41" s="7"/>
      <c r="BA41" s="7"/>
      <c r="BB41" s="7"/>
      <c r="BC41" s="7"/>
    </row>
    <row r="42" spans="2:55" ht="10.5" customHeight="1" x14ac:dyDescent="0.4">
      <c r="B42" s="251"/>
      <c r="C42" s="252"/>
      <c r="D42" s="252"/>
      <c r="E42" s="252"/>
      <c r="F42" s="252"/>
      <c r="G42" s="244"/>
      <c r="H42" s="245"/>
      <c r="I42" s="245"/>
      <c r="J42" s="245"/>
      <c r="K42" s="245"/>
      <c r="L42" s="245"/>
      <c r="M42" s="246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W42" s="6" t="s">
        <v>53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251"/>
      <c r="C43" s="252"/>
      <c r="D43" s="252"/>
      <c r="E43" s="252"/>
      <c r="F43" s="252"/>
      <c r="G43" s="244" t="s">
        <v>25</v>
      </c>
      <c r="H43" s="245"/>
      <c r="I43" s="245"/>
      <c r="J43" s="245"/>
      <c r="K43" s="245"/>
      <c r="L43" s="245"/>
      <c r="M43" s="246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8"/>
      <c r="AW43" s="6" t="s">
        <v>54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251"/>
      <c r="C44" s="252"/>
      <c r="D44" s="252"/>
      <c r="E44" s="252"/>
      <c r="F44" s="252"/>
      <c r="G44" s="244"/>
      <c r="H44" s="245"/>
      <c r="I44" s="245"/>
      <c r="J44" s="245"/>
      <c r="K44" s="245"/>
      <c r="L44" s="245"/>
      <c r="M44" s="246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8"/>
      <c r="AW44" s="6" t="s">
        <v>55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251"/>
      <c r="C45" s="252"/>
      <c r="D45" s="252"/>
      <c r="E45" s="252"/>
      <c r="F45" s="252"/>
      <c r="G45" s="244" t="s">
        <v>106</v>
      </c>
      <c r="H45" s="245"/>
      <c r="I45" s="245"/>
      <c r="J45" s="245"/>
      <c r="K45" s="245"/>
      <c r="L45" s="245"/>
      <c r="M45" s="246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8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251"/>
      <c r="C46" s="252"/>
      <c r="D46" s="252"/>
      <c r="E46" s="252"/>
      <c r="F46" s="252"/>
      <c r="G46" s="244"/>
      <c r="H46" s="245"/>
      <c r="I46" s="245"/>
      <c r="J46" s="245"/>
      <c r="K46" s="245"/>
      <c r="L46" s="245"/>
      <c r="M46" s="246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8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251"/>
      <c r="C47" s="252"/>
      <c r="D47" s="252"/>
      <c r="E47" s="252"/>
      <c r="F47" s="252"/>
      <c r="G47" s="244" t="s">
        <v>106</v>
      </c>
      <c r="H47" s="245"/>
      <c r="I47" s="245"/>
      <c r="J47" s="245"/>
      <c r="K47" s="245"/>
      <c r="L47" s="245"/>
      <c r="M47" s="246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8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251"/>
      <c r="C48" s="252"/>
      <c r="D48" s="252"/>
      <c r="E48" s="252"/>
      <c r="F48" s="252"/>
      <c r="G48" s="244"/>
      <c r="H48" s="245"/>
      <c r="I48" s="245"/>
      <c r="J48" s="245"/>
      <c r="K48" s="245"/>
      <c r="L48" s="245"/>
      <c r="M48" s="246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8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251"/>
      <c r="C49" s="252"/>
      <c r="D49" s="252"/>
      <c r="E49" s="252"/>
      <c r="F49" s="252"/>
      <c r="G49" s="244" t="s">
        <v>105</v>
      </c>
      <c r="H49" s="245"/>
      <c r="I49" s="245"/>
      <c r="J49" s="245"/>
      <c r="K49" s="245"/>
      <c r="L49" s="245"/>
      <c r="M49" s="246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8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314"/>
      <c r="C50" s="315"/>
      <c r="D50" s="315"/>
      <c r="E50" s="315"/>
      <c r="F50" s="315"/>
      <c r="G50" s="316"/>
      <c r="H50" s="317"/>
      <c r="I50" s="317"/>
      <c r="J50" s="317"/>
      <c r="K50" s="317"/>
      <c r="L50" s="317"/>
      <c r="M50" s="318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20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0</v>
      </c>
      <c r="BA51" s="7"/>
      <c r="BB51" s="7"/>
      <c r="BC51" s="7"/>
    </row>
    <row r="52" spans="1:55" ht="10.5" customHeight="1" x14ac:dyDescent="0.4">
      <c r="A52" s="45"/>
      <c r="B52" s="212" t="s">
        <v>31</v>
      </c>
      <c r="C52" s="187"/>
      <c r="D52" s="187"/>
      <c r="E52" s="187"/>
      <c r="F52" s="277"/>
      <c r="G52" s="281" t="s">
        <v>32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0</v>
      </c>
      <c r="AY53" s="15">
        <f>COUNTIF(AX53,TRUE)</f>
        <v>0</v>
      </c>
      <c r="AZ53" s="15">
        <f>AY53+COUNTA(J59)*3</f>
        <v>0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291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3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294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6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297" t="s">
        <v>111</v>
      </c>
      <c r="C57" s="298"/>
      <c r="D57" s="298"/>
      <c r="E57" s="298"/>
      <c r="F57" s="298"/>
      <c r="G57" s="298"/>
      <c r="H57" s="298"/>
      <c r="I57" s="299"/>
      <c r="J57" s="303" t="s">
        <v>112</v>
      </c>
      <c r="K57" s="304"/>
      <c r="L57" s="304"/>
      <c r="M57" s="304"/>
      <c r="N57" s="304"/>
      <c r="O57" s="304"/>
      <c r="P57" s="304"/>
      <c r="Q57" s="304"/>
      <c r="R57" s="304"/>
      <c r="S57" s="304"/>
      <c r="T57" s="305"/>
      <c r="U57" s="45"/>
      <c r="V57" s="212" t="s">
        <v>30</v>
      </c>
      <c r="W57" s="187"/>
      <c r="X57" s="187"/>
      <c r="Y57" s="187"/>
      <c r="Z57" s="187"/>
      <c r="AA57" s="309" t="s">
        <v>57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300"/>
      <c r="C58" s="301"/>
      <c r="D58" s="301"/>
      <c r="E58" s="301"/>
      <c r="F58" s="301"/>
      <c r="G58" s="301"/>
      <c r="H58" s="301"/>
      <c r="I58" s="302"/>
      <c r="J58" s="306"/>
      <c r="K58" s="307"/>
      <c r="L58" s="307"/>
      <c r="M58" s="307"/>
      <c r="N58" s="307"/>
      <c r="O58" s="307"/>
      <c r="P58" s="307"/>
      <c r="Q58" s="307"/>
      <c r="R58" s="307"/>
      <c r="S58" s="307"/>
      <c r="T58" s="308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357" t="s">
        <v>113</v>
      </c>
      <c r="C59" s="359" t="s">
        <v>123</v>
      </c>
      <c r="D59" s="359"/>
      <c r="E59" s="359"/>
      <c r="F59" s="359"/>
      <c r="G59" s="359"/>
      <c r="H59" s="359"/>
      <c r="I59" s="359"/>
      <c r="J59" s="361"/>
      <c r="K59" s="361"/>
      <c r="L59" s="363" t="s">
        <v>108</v>
      </c>
      <c r="M59" s="364"/>
      <c r="N59" s="375" t="s">
        <v>113</v>
      </c>
      <c r="O59" s="371" t="s">
        <v>109</v>
      </c>
      <c r="P59" s="371"/>
      <c r="Q59" s="371"/>
      <c r="R59" s="371"/>
      <c r="S59" s="371"/>
      <c r="T59" s="372"/>
      <c r="U59" s="45"/>
      <c r="V59" s="339" t="s">
        <v>90</v>
      </c>
      <c r="W59" s="340"/>
      <c r="X59" s="340"/>
      <c r="Y59" s="340"/>
      <c r="Z59" s="341"/>
      <c r="AA59" s="344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6"/>
      <c r="AW59" s="6" t="s">
        <v>59</v>
      </c>
      <c r="AX59" s="46" t="b">
        <v>0</v>
      </c>
      <c r="AY59" s="12">
        <f>COUNTIF(AX59:AX61,TRUE)</f>
        <v>0</v>
      </c>
      <c r="AZ59" s="12"/>
      <c r="BA59" s="7"/>
      <c r="BB59" s="7"/>
      <c r="BC59" s="7"/>
    </row>
    <row r="60" spans="1:55" ht="10.5" customHeight="1" x14ac:dyDescent="0.4">
      <c r="A60" s="45"/>
      <c r="B60" s="358"/>
      <c r="C60" s="360"/>
      <c r="D60" s="360"/>
      <c r="E60" s="360"/>
      <c r="F60" s="360"/>
      <c r="G60" s="360"/>
      <c r="H60" s="360"/>
      <c r="I60" s="360"/>
      <c r="J60" s="362"/>
      <c r="K60" s="362"/>
      <c r="L60" s="365"/>
      <c r="M60" s="366"/>
      <c r="N60" s="376"/>
      <c r="O60" s="373"/>
      <c r="P60" s="373"/>
      <c r="Q60" s="373"/>
      <c r="R60" s="373"/>
      <c r="S60" s="373"/>
      <c r="T60" s="374"/>
      <c r="U60" s="45"/>
      <c r="V60" s="342"/>
      <c r="W60" s="207"/>
      <c r="X60" s="207"/>
      <c r="Y60" s="207"/>
      <c r="Z60" s="343"/>
      <c r="AA60" s="344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6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358" t="s">
        <v>114</v>
      </c>
      <c r="C61" s="359" t="s">
        <v>110</v>
      </c>
      <c r="D61" s="359"/>
      <c r="E61" s="359"/>
      <c r="F61" s="350" t="s">
        <v>42</v>
      </c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52" t="s">
        <v>43</v>
      </c>
      <c r="U61" s="45"/>
      <c r="V61" s="342" t="s">
        <v>91</v>
      </c>
      <c r="W61" s="207"/>
      <c r="X61" s="207"/>
      <c r="Y61" s="207"/>
      <c r="Z61" s="343"/>
      <c r="AA61" s="344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6"/>
      <c r="AW61" s="6" t="s">
        <v>60</v>
      </c>
      <c r="AX61" s="46" t="b">
        <v>0</v>
      </c>
      <c r="AY61" s="15">
        <f>COUNTA(AA59)</f>
        <v>0</v>
      </c>
      <c r="AZ61" s="13"/>
      <c r="BA61" s="7"/>
      <c r="BB61" s="7"/>
      <c r="BC61" s="7"/>
    </row>
    <row r="62" spans="1:55" ht="10.5" customHeight="1" x14ac:dyDescent="0.4">
      <c r="A62" s="45"/>
      <c r="B62" s="367"/>
      <c r="C62" s="368"/>
      <c r="D62" s="368"/>
      <c r="E62" s="368"/>
      <c r="F62" s="351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53"/>
      <c r="U62" s="45"/>
      <c r="V62" s="354"/>
      <c r="W62" s="355"/>
      <c r="X62" s="355"/>
      <c r="Y62" s="355"/>
      <c r="Z62" s="356"/>
      <c r="AA62" s="347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9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212" t="s">
        <v>33</v>
      </c>
      <c r="C64" s="187"/>
      <c r="D64" s="187"/>
      <c r="E64" s="321"/>
      <c r="F64" s="325" t="s">
        <v>34</v>
      </c>
      <c r="G64" s="326"/>
      <c r="H64" s="326"/>
      <c r="I64" s="326"/>
      <c r="J64" s="326"/>
      <c r="K64" s="326"/>
      <c r="L64" s="326"/>
      <c r="M64" s="326"/>
      <c r="N64" s="326"/>
      <c r="O64" s="326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30" t="s">
        <v>92</v>
      </c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1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322"/>
      <c r="C65" s="323"/>
      <c r="D65" s="323"/>
      <c r="E65" s="324"/>
      <c r="F65" s="327"/>
      <c r="G65" s="195"/>
      <c r="H65" s="195"/>
      <c r="I65" s="195"/>
      <c r="J65" s="195"/>
      <c r="K65" s="195"/>
      <c r="L65" s="195"/>
      <c r="M65" s="195"/>
      <c r="N65" s="195"/>
      <c r="O65" s="195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33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5"/>
      <c r="AW66" s="6" t="s">
        <v>33</v>
      </c>
      <c r="AX66" s="15">
        <f>LEN(B66)</f>
        <v>0</v>
      </c>
      <c r="AY66" s="7"/>
      <c r="AZ66" s="7"/>
      <c r="BA66" s="7"/>
      <c r="BB66" s="7"/>
      <c r="BC66" s="7"/>
    </row>
    <row r="67" spans="2:55" ht="10.5" customHeight="1" x14ac:dyDescent="0.4">
      <c r="B67" s="333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5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5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5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5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333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5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333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5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333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5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333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5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5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333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5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336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8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81" spans="1:85" s="1" customFormat="1" ht="18.75" customHeight="1" x14ac:dyDescent="0.4">
      <c r="AQ81" s="2"/>
      <c r="AR81" s="2"/>
      <c r="AS81" s="2"/>
      <c r="AT81" s="2"/>
      <c r="AU81" s="2"/>
      <c r="AV81" s="2"/>
      <c r="AW81" s="49"/>
      <c r="AX81" s="45"/>
      <c r="AY81" s="45"/>
      <c r="AZ81" s="45"/>
      <c r="BA81" s="45"/>
      <c r="BB81" s="45"/>
      <c r="BC81" s="45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4" spans="1:85" s="1" customFormat="1" ht="18.75" customHeight="1" x14ac:dyDescent="0.4">
      <c r="AQ84" s="2"/>
      <c r="AR84" s="2"/>
      <c r="AS84" s="2"/>
      <c r="AT84" s="2"/>
      <c r="AU84" s="2"/>
      <c r="AV84" s="2"/>
      <c r="AW84" s="49"/>
      <c r="AX84" s="45"/>
      <c r="AY84" s="45"/>
      <c r="AZ84" s="45"/>
      <c r="BA84" s="45"/>
      <c r="BB84" s="45"/>
      <c r="BC84" s="45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s="1" customFormat="1" ht="18.75" customHeight="1" x14ac:dyDescent="0.4">
      <c r="AQ85" s="2"/>
      <c r="AR85" s="2"/>
      <c r="AS85" s="2"/>
      <c r="AT85" s="2"/>
      <c r="AU85" s="2"/>
      <c r="AV85" s="2"/>
      <c r="AW85" s="49"/>
      <c r="AX85" s="45"/>
      <c r="AY85" s="45"/>
      <c r="AZ85" s="45"/>
      <c r="BA85" s="45"/>
      <c r="BB85" s="45"/>
      <c r="BC85" s="45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5" s="1" customFormat="1" x14ac:dyDescent="0.4">
      <c r="A86" s="45"/>
      <c r="AQ86" s="2"/>
      <c r="AR86" s="2"/>
      <c r="AS86" s="2"/>
      <c r="AT86" s="2"/>
      <c r="AU86" s="2"/>
      <c r="AV86" s="2"/>
      <c r="AW86" s="49"/>
      <c r="AX86" s="45"/>
      <c r="AY86" s="45"/>
      <c r="AZ86" s="45"/>
      <c r="BA86" s="45"/>
      <c r="BB86" s="45"/>
      <c r="BC86" s="45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</sheetData>
  <sheetProtection sheet="1" objects="1" scenarios="1" selectLockedCells="1" selectUnlockedCells="1"/>
  <mergeCells count="131">
    <mergeCell ref="B64:E65"/>
    <mergeCell ref="F64:O65"/>
    <mergeCell ref="P64:Z65"/>
    <mergeCell ref="AA64:AN65"/>
    <mergeCell ref="B66:AN77"/>
    <mergeCell ref="V59:Z60"/>
    <mergeCell ref="AA59:AN62"/>
    <mergeCell ref="F61:F62"/>
    <mergeCell ref="T61:T62"/>
    <mergeCell ref="V61:Z62"/>
    <mergeCell ref="B59:B60"/>
    <mergeCell ref="C59:I60"/>
    <mergeCell ref="J59:K60"/>
    <mergeCell ref="L59:M60"/>
    <mergeCell ref="B61:B62"/>
    <mergeCell ref="C61:E62"/>
    <mergeCell ref="G61:S62"/>
    <mergeCell ref="O59:T60"/>
    <mergeCell ref="N59:N60"/>
    <mergeCell ref="F32:AN33"/>
    <mergeCell ref="B34:E35"/>
    <mergeCell ref="F34:AN35"/>
    <mergeCell ref="B52:F53"/>
    <mergeCell ref="G52:AN53"/>
    <mergeCell ref="B54:F55"/>
    <mergeCell ref="G54:AN55"/>
    <mergeCell ref="B57:I58"/>
    <mergeCell ref="J57:T58"/>
    <mergeCell ref="V57:Z58"/>
    <mergeCell ref="AA57:AN58"/>
    <mergeCell ref="B47:F48"/>
    <mergeCell ref="G47:G48"/>
    <mergeCell ref="H47:L48"/>
    <mergeCell ref="M47:AN48"/>
    <mergeCell ref="B49:F50"/>
    <mergeCell ref="G49:G50"/>
    <mergeCell ref="H49:L50"/>
    <mergeCell ref="M49:AN50"/>
    <mergeCell ref="B43:F44"/>
    <mergeCell ref="G43:G44"/>
    <mergeCell ref="H43:L44"/>
    <mergeCell ref="M43:AN44"/>
    <mergeCell ref="B45:F46"/>
    <mergeCell ref="G45:G46"/>
    <mergeCell ref="H45:L46"/>
    <mergeCell ref="M45:AN46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B37:L37"/>
    <mergeCell ref="M37:AN38"/>
    <mergeCell ref="B38:F38"/>
    <mergeCell ref="H38:L38"/>
    <mergeCell ref="F28:H29"/>
    <mergeCell ref="R29:W29"/>
    <mergeCell ref="B30:E31"/>
    <mergeCell ref="F30:F31"/>
    <mergeCell ref="G30:H31"/>
    <mergeCell ref="I30:I31"/>
    <mergeCell ref="J30:L31"/>
    <mergeCell ref="X26:AA29"/>
    <mergeCell ref="AB26:AN29"/>
    <mergeCell ref="K27:K28"/>
    <mergeCell ref="N27:N28"/>
    <mergeCell ref="Q27:S28"/>
    <mergeCell ref="T27:U28"/>
    <mergeCell ref="V27:W28"/>
    <mergeCell ref="B26:E29"/>
    <mergeCell ref="F26:H27"/>
    <mergeCell ref="I26:J29"/>
    <mergeCell ref="L26:M29"/>
    <mergeCell ref="O26:P29"/>
    <mergeCell ref="B32:E33"/>
    <mergeCell ref="AG22:AI23"/>
    <mergeCell ref="AJ22:AJ23"/>
    <mergeCell ref="AK22:AM23"/>
    <mergeCell ref="B11:H12"/>
    <mergeCell ref="B13:H16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AJ24:AJ25"/>
    <mergeCell ref="AK24:AM25"/>
    <mergeCell ref="B24:E25"/>
    <mergeCell ref="AD7:AE8"/>
    <mergeCell ref="R19:AF21"/>
    <mergeCell ref="B22:E23"/>
    <mergeCell ref="F22:S23"/>
    <mergeCell ref="T22:U23"/>
    <mergeCell ref="V22:W23"/>
    <mergeCell ref="X22:AA23"/>
    <mergeCell ref="AB22:AB23"/>
    <mergeCell ref="AC22:AE23"/>
    <mergeCell ref="AF22:AF23"/>
    <mergeCell ref="B19:G21"/>
    <mergeCell ref="H19:Q21"/>
    <mergeCell ref="C4:E5"/>
    <mergeCell ref="F4:G5"/>
    <mergeCell ref="H4:AM5"/>
    <mergeCell ref="AK1:AL2"/>
    <mergeCell ref="N13:P14"/>
    <mergeCell ref="X13:Y14"/>
    <mergeCell ref="Z13:AE14"/>
    <mergeCell ref="I15:M16"/>
    <mergeCell ref="N15:P16"/>
    <mergeCell ref="X15:Y16"/>
    <mergeCell ref="Z15:AE16"/>
    <mergeCell ref="AJ7:AK8"/>
    <mergeCell ref="AL7:AN8"/>
    <mergeCell ref="AM1:AN2"/>
    <mergeCell ref="AF7:AF8"/>
    <mergeCell ref="AG7:AH8"/>
    <mergeCell ref="AI7:AI8"/>
    <mergeCell ref="I11:M12"/>
    <mergeCell ref="N11:P12"/>
    <mergeCell ref="R11:W16"/>
    <mergeCell ref="X11:Y12"/>
    <mergeCell ref="Z11:AE12"/>
    <mergeCell ref="I13:M14"/>
    <mergeCell ref="AB7:AC8"/>
  </mergeCells>
  <phoneticPr fontId="1"/>
  <pageMargins left="0.51181102362204722" right="0" top="0.11811023622047245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BC86"/>
  <sheetViews>
    <sheetView showGridLines="0" tabSelected="1" zoomScale="115" zoomScaleNormal="115" workbookViewId="0">
      <selection activeCell="AD7" sqref="AD7:AE8"/>
    </sheetView>
  </sheetViews>
  <sheetFormatPr defaultRowHeight="18.75" x14ac:dyDescent="0.4"/>
  <cols>
    <col min="1" max="35" width="2.25" style="2" customWidth="1"/>
    <col min="36" max="42" width="2" style="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16384" width="9" style="2"/>
  </cols>
  <sheetData>
    <row r="1" spans="2:55" ht="11.25" customHeight="1" x14ac:dyDescent="0.4">
      <c r="AI1" s="3"/>
      <c r="AJ1" s="4"/>
      <c r="AK1" s="73" t="s">
        <v>18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8"/>
      <c r="C4" s="571" t="s">
        <v>16</v>
      </c>
      <c r="D4" s="571"/>
      <c r="E4" s="571"/>
      <c r="F4" s="572">
        <v>7</v>
      </c>
      <c r="G4" s="572"/>
      <c r="H4" s="573" t="s">
        <v>17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8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8"/>
      <c r="C5" s="571"/>
      <c r="D5" s="571"/>
      <c r="E5" s="571"/>
      <c r="F5" s="572"/>
      <c r="G5" s="572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8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x14ac:dyDescent="0.4">
      <c r="B6" s="8"/>
      <c r="C6" s="9"/>
      <c r="D6" s="9"/>
      <c r="E6" s="9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8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x14ac:dyDescent="0.4">
      <c r="AB7" s="574" t="s">
        <v>16</v>
      </c>
      <c r="AC7" s="574"/>
      <c r="AD7" s="576"/>
      <c r="AE7" s="576"/>
      <c r="AF7" s="73" t="s">
        <v>14</v>
      </c>
      <c r="AG7" s="576"/>
      <c r="AH7" s="576"/>
      <c r="AI7" s="73" t="s">
        <v>15</v>
      </c>
      <c r="AJ7" s="576"/>
      <c r="AK7" s="576"/>
      <c r="AL7" s="578" t="s">
        <v>85</v>
      </c>
      <c r="AM7" s="578"/>
      <c r="AN7" s="578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AB8" s="575"/>
      <c r="AC8" s="575"/>
      <c r="AD8" s="577"/>
      <c r="AE8" s="577"/>
      <c r="AF8" s="74"/>
      <c r="AG8" s="577"/>
      <c r="AH8" s="577"/>
      <c r="AI8" s="74"/>
      <c r="AJ8" s="577"/>
      <c r="AK8" s="577"/>
      <c r="AL8" s="579"/>
      <c r="AM8" s="579"/>
      <c r="AN8" s="579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x14ac:dyDescent="0.4"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588" t="s">
        <v>4</v>
      </c>
      <c r="C11" s="589"/>
      <c r="D11" s="589"/>
      <c r="E11" s="589"/>
      <c r="F11" s="589"/>
      <c r="G11" s="589"/>
      <c r="H11" s="590"/>
      <c r="I11" s="594" t="s">
        <v>5</v>
      </c>
      <c r="J11" s="594"/>
      <c r="K11" s="594"/>
      <c r="L11" s="594"/>
      <c r="M11" s="594"/>
      <c r="N11" s="92"/>
      <c r="O11" s="92"/>
      <c r="P11" s="93"/>
      <c r="Q11" s="5"/>
      <c r="R11" s="595" t="s">
        <v>0</v>
      </c>
      <c r="S11" s="596"/>
      <c r="T11" s="596"/>
      <c r="U11" s="596"/>
      <c r="V11" s="596"/>
      <c r="W11" s="597"/>
      <c r="X11" s="604"/>
      <c r="Y11" s="604"/>
      <c r="Z11" s="605" t="s">
        <v>3</v>
      </c>
      <c r="AA11" s="605"/>
      <c r="AB11" s="605"/>
      <c r="AC11" s="605"/>
      <c r="AD11" s="605"/>
      <c r="AE11" s="606"/>
      <c r="AO11" s="3"/>
      <c r="AP11" s="3"/>
      <c r="AQ11" s="3"/>
      <c r="AR11" s="3"/>
      <c r="AS11" s="3"/>
      <c r="AT11" s="5"/>
      <c r="AU11" s="5"/>
      <c r="AV11" s="5"/>
      <c r="AW11" s="6" t="s">
        <v>49</v>
      </c>
      <c r="AX11" s="12">
        <f>COUNTA(AD7,AG7,AJ7)</f>
        <v>0</v>
      </c>
      <c r="AY11" s="13"/>
      <c r="AZ11" s="7"/>
      <c r="BA11" s="7"/>
      <c r="BB11" s="7"/>
      <c r="BC11" s="7"/>
    </row>
    <row r="12" spans="2:55" ht="11.25" customHeight="1" x14ac:dyDescent="0.4">
      <c r="B12" s="591"/>
      <c r="C12" s="592"/>
      <c r="D12" s="592"/>
      <c r="E12" s="592"/>
      <c r="F12" s="592"/>
      <c r="G12" s="592"/>
      <c r="H12" s="593"/>
      <c r="I12" s="583"/>
      <c r="J12" s="583"/>
      <c r="K12" s="583"/>
      <c r="L12" s="583"/>
      <c r="M12" s="583"/>
      <c r="N12" s="75"/>
      <c r="O12" s="75"/>
      <c r="P12" s="76"/>
      <c r="Q12" s="5"/>
      <c r="R12" s="598"/>
      <c r="S12" s="599"/>
      <c r="T12" s="599"/>
      <c r="U12" s="599"/>
      <c r="V12" s="599"/>
      <c r="W12" s="600"/>
      <c r="X12" s="580"/>
      <c r="Y12" s="580"/>
      <c r="Z12" s="581"/>
      <c r="AA12" s="581"/>
      <c r="AB12" s="581"/>
      <c r="AC12" s="581"/>
      <c r="AD12" s="581"/>
      <c r="AE12" s="582"/>
      <c r="AF12" s="3"/>
      <c r="AG12" s="3"/>
      <c r="AH12" s="3"/>
      <c r="AI12" s="3"/>
      <c r="AJ12" s="5"/>
      <c r="AK12" s="5"/>
      <c r="AL12" s="5"/>
      <c r="AM12" s="5"/>
      <c r="AN12" s="5"/>
      <c r="AO12" s="5"/>
      <c r="AW12" s="14">
        <v>45513</v>
      </c>
      <c r="AX12" s="15" t="b">
        <v>0</v>
      </c>
      <c r="AY12" s="12">
        <f>COUNTIF(AX12:AX14,"TRUE")</f>
        <v>0</v>
      </c>
      <c r="AZ12" s="7"/>
      <c r="BA12" s="7"/>
      <c r="BB12" s="7"/>
      <c r="BC12" s="7"/>
    </row>
    <row r="13" spans="2:55" ht="11.25" customHeight="1" x14ac:dyDescent="0.4">
      <c r="B13" s="607" t="s">
        <v>9</v>
      </c>
      <c r="C13" s="608"/>
      <c r="D13" s="608"/>
      <c r="E13" s="608"/>
      <c r="F13" s="608"/>
      <c r="G13" s="608"/>
      <c r="H13" s="609"/>
      <c r="I13" s="583" t="s">
        <v>6</v>
      </c>
      <c r="J13" s="583"/>
      <c r="K13" s="583"/>
      <c r="L13" s="583"/>
      <c r="M13" s="583"/>
      <c r="N13" s="75"/>
      <c r="O13" s="75"/>
      <c r="P13" s="76"/>
      <c r="Q13" s="5"/>
      <c r="R13" s="598"/>
      <c r="S13" s="599"/>
      <c r="T13" s="599"/>
      <c r="U13" s="599"/>
      <c r="V13" s="599"/>
      <c r="W13" s="600"/>
      <c r="X13" s="580"/>
      <c r="Y13" s="580"/>
      <c r="Z13" s="581" t="s">
        <v>1</v>
      </c>
      <c r="AA13" s="581"/>
      <c r="AB13" s="581"/>
      <c r="AC13" s="581"/>
      <c r="AD13" s="581"/>
      <c r="AE13" s="582"/>
      <c r="AF13" s="3"/>
      <c r="AG13" s="3"/>
      <c r="AH13" s="3"/>
      <c r="AI13" s="3"/>
      <c r="AJ13" s="5"/>
      <c r="AW13" s="14">
        <v>45527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607"/>
      <c r="C14" s="608"/>
      <c r="D14" s="608"/>
      <c r="E14" s="608"/>
      <c r="F14" s="608"/>
      <c r="G14" s="608"/>
      <c r="H14" s="609"/>
      <c r="I14" s="583"/>
      <c r="J14" s="583"/>
      <c r="K14" s="583"/>
      <c r="L14" s="583"/>
      <c r="M14" s="583"/>
      <c r="N14" s="75"/>
      <c r="O14" s="75"/>
      <c r="P14" s="76"/>
      <c r="Q14" s="5"/>
      <c r="R14" s="598"/>
      <c r="S14" s="599"/>
      <c r="T14" s="599"/>
      <c r="U14" s="599"/>
      <c r="V14" s="599"/>
      <c r="W14" s="600"/>
      <c r="X14" s="580"/>
      <c r="Y14" s="580"/>
      <c r="Z14" s="581"/>
      <c r="AA14" s="581"/>
      <c r="AB14" s="581"/>
      <c r="AC14" s="581"/>
      <c r="AD14" s="581"/>
      <c r="AE14" s="582"/>
      <c r="AF14" s="3"/>
      <c r="AG14" s="3"/>
      <c r="AH14" s="3"/>
      <c r="AI14" s="3"/>
      <c r="AJ14" s="5"/>
      <c r="AW14" s="6" t="s">
        <v>48</v>
      </c>
      <c r="AX14" s="15" t="b">
        <v>0</v>
      </c>
      <c r="AY14" s="13"/>
      <c r="AZ14" s="7"/>
      <c r="BA14" s="7"/>
      <c r="BB14" s="7"/>
      <c r="BC14" s="7"/>
    </row>
    <row r="15" spans="2:55" ht="11.25" customHeight="1" x14ac:dyDescent="0.4">
      <c r="B15" s="607"/>
      <c r="C15" s="608"/>
      <c r="D15" s="608"/>
      <c r="E15" s="608"/>
      <c r="F15" s="608"/>
      <c r="G15" s="608"/>
      <c r="H15" s="609"/>
      <c r="I15" s="583" t="s">
        <v>7</v>
      </c>
      <c r="J15" s="583"/>
      <c r="K15" s="583"/>
      <c r="L15" s="583"/>
      <c r="M15" s="583"/>
      <c r="N15" s="75"/>
      <c r="O15" s="75"/>
      <c r="P15" s="76"/>
      <c r="Q15" s="5"/>
      <c r="R15" s="598"/>
      <c r="S15" s="599"/>
      <c r="T15" s="599"/>
      <c r="U15" s="599"/>
      <c r="V15" s="599"/>
      <c r="W15" s="600"/>
      <c r="X15" s="580"/>
      <c r="Y15" s="580"/>
      <c r="Z15" s="581" t="s">
        <v>2</v>
      </c>
      <c r="AA15" s="581"/>
      <c r="AB15" s="581"/>
      <c r="AC15" s="581"/>
      <c r="AD15" s="581"/>
      <c r="AE15" s="582"/>
      <c r="AF15" s="3"/>
      <c r="AG15" s="3"/>
      <c r="AH15" s="3"/>
      <c r="AI15" s="3"/>
      <c r="AJ15" s="5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610"/>
      <c r="C16" s="611"/>
      <c r="D16" s="611"/>
      <c r="E16" s="611"/>
      <c r="F16" s="611"/>
      <c r="G16" s="611"/>
      <c r="H16" s="612"/>
      <c r="I16" s="584"/>
      <c r="J16" s="584"/>
      <c r="K16" s="584"/>
      <c r="L16" s="584"/>
      <c r="M16" s="584"/>
      <c r="N16" s="82"/>
      <c r="O16" s="82"/>
      <c r="P16" s="83"/>
      <c r="Q16" s="5"/>
      <c r="R16" s="601"/>
      <c r="S16" s="602"/>
      <c r="T16" s="602"/>
      <c r="U16" s="602"/>
      <c r="V16" s="602"/>
      <c r="W16" s="603"/>
      <c r="X16" s="585"/>
      <c r="Y16" s="585"/>
      <c r="Z16" s="586"/>
      <c r="AA16" s="586"/>
      <c r="AB16" s="586"/>
      <c r="AC16" s="586"/>
      <c r="AD16" s="586"/>
      <c r="AE16" s="587"/>
      <c r="AF16" s="3"/>
      <c r="AG16" s="3"/>
      <c r="AH16" s="3"/>
      <c r="AI16" s="3"/>
      <c r="AJ16" s="5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10</v>
      </c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3"/>
      <c r="AE17" s="17" t="s">
        <v>124</v>
      </c>
      <c r="AF17" s="3"/>
      <c r="AG17" s="3"/>
      <c r="AH17" s="3"/>
      <c r="AI17" s="3"/>
      <c r="AJ17" s="5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377" t="s">
        <v>8</v>
      </c>
      <c r="C19" s="378"/>
      <c r="D19" s="378"/>
      <c r="E19" s="378"/>
      <c r="F19" s="378"/>
      <c r="G19" s="378"/>
      <c r="H19" s="383"/>
      <c r="I19" s="383"/>
      <c r="J19" s="383"/>
      <c r="K19" s="383"/>
      <c r="L19" s="383"/>
      <c r="M19" s="383"/>
      <c r="N19" s="383"/>
      <c r="O19" s="383"/>
      <c r="P19" s="383"/>
      <c r="Q19" s="384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0"/>
      <c r="AG19" s="2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379"/>
      <c r="C20" s="380"/>
      <c r="D20" s="380"/>
      <c r="E20" s="380"/>
      <c r="F20" s="380"/>
      <c r="G20" s="380"/>
      <c r="H20" s="385"/>
      <c r="I20" s="385"/>
      <c r="J20" s="385"/>
      <c r="K20" s="385"/>
      <c r="L20" s="385"/>
      <c r="M20" s="385"/>
      <c r="N20" s="385"/>
      <c r="O20" s="385"/>
      <c r="P20" s="385"/>
      <c r="Q20" s="386"/>
      <c r="R20" s="21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381"/>
      <c r="C21" s="382"/>
      <c r="D21" s="382"/>
      <c r="E21" s="382"/>
      <c r="F21" s="382"/>
      <c r="G21" s="382"/>
      <c r="H21" s="387"/>
      <c r="I21" s="387"/>
      <c r="J21" s="387"/>
      <c r="K21" s="387"/>
      <c r="L21" s="387"/>
      <c r="M21" s="387"/>
      <c r="N21" s="387"/>
      <c r="O21" s="387"/>
      <c r="P21" s="387"/>
      <c r="Q21" s="388"/>
      <c r="R21" s="22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"/>
      <c r="AW21" s="6" t="s">
        <v>47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561" t="s">
        <v>12</v>
      </c>
      <c r="C22" s="562"/>
      <c r="D22" s="562"/>
      <c r="E22" s="563"/>
      <c r="F22" s="56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568"/>
      <c r="U22" s="568"/>
      <c r="V22" s="569" t="s">
        <v>36</v>
      </c>
      <c r="W22" s="570"/>
      <c r="X22" s="129" t="s">
        <v>44</v>
      </c>
      <c r="Y22" s="130"/>
      <c r="Z22" s="130"/>
      <c r="AA22" s="131"/>
      <c r="AB22" s="135" t="s">
        <v>42</v>
      </c>
      <c r="AC22" s="547"/>
      <c r="AD22" s="547"/>
      <c r="AE22" s="547"/>
      <c r="AF22" s="135" t="s">
        <v>43</v>
      </c>
      <c r="AG22" s="547"/>
      <c r="AH22" s="547"/>
      <c r="AI22" s="547"/>
      <c r="AJ22" s="148" t="s">
        <v>21</v>
      </c>
      <c r="AK22" s="547"/>
      <c r="AL22" s="547"/>
      <c r="AM22" s="547"/>
      <c r="AN22" s="23"/>
      <c r="AW22" s="6" t="s">
        <v>36</v>
      </c>
      <c r="AX22" s="15" t="b">
        <v>0</v>
      </c>
      <c r="AY22" s="12">
        <f>COUNTIF(AX22:AX23,TRUE)</f>
        <v>0</v>
      </c>
      <c r="AZ22" s="13"/>
      <c r="BA22" s="13"/>
      <c r="BB22" s="13"/>
      <c r="BC22" s="13"/>
    </row>
    <row r="23" spans="2:55" ht="10.5" customHeight="1" x14ac:dyDescent="0.4">
      <c r="B23" s="564"/>
      <c r="C23" s="565"/>
      <c r="D23" s="565"/>
      <c r="E23" s="566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405"/>
      <c r="U23" s="405"/>
      <c r="V23" s="556"/>
      <c r="W23" s="557"/>
      <c r="X23" s="132"/>
      <c r="Y23" s="133"/>
      <c r="Z23" s="133"/>
      <c r="AA23" s="134"/>
      <c r="AB23" s="136"/>
      <c r="AC23" s="548"/>
      <c r="AD23" s="548"/>
      <c r="AE23" s="548"/>
      <c r="AF23" s="136"/>
      <c r="AG23" s="548"/>
      <c r="AH23" s="548"/>
      <c r="AI23" s="548"/>
      <c r="AJ23" s="149"/>
      <c r="AK23" s="548"/>
      <c r="AL23" s="548"/>
      <c r="AM23" s="548"/>
      <c r="AN23" s="24"/>
      <c r="AW23" s="6" t="s">
        <v>37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549" t="s">
        <v>11</v>
      </c>
      <c r="C24" s="550"/>
      <c r="D24" s="550"/>
      <c r="E24" s="551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405"/>
      <c r="U24" s="405"/>
      <c r="V24" s="556" t="s">
        <v>37</v>
      </c>
      <c r="W24" s="557"/>
      <c r="X24" s="132" t="s">
        <v>39</v>
      </c>
      <c r="Y24" s="133"/>
      <c r="Z24" s="133"/>
      <c r="AA24" s="134"/>
      <c r="AB24" s="174"/>
      <c r="AC24" s="548"/>
      <c r="AD24" s="548"/>
      <c r="AE24" s="548"/>
      <c r="AF24" s="149" t="s">
        <v>21</v>
      </c>
      <c r="AG24" s="548"/>
      <c r="AH24" s="548"/>
      <c r="AI24" s="548"/>
      <c r="AJ24" s="149" t="s">
        <v>21</v>
      </c>
      <c r="AK24" s="548"/>
      <c r="AL24" s="548"/>
      <c r="AM24" s="548"/>
      <c r="AN24" s="25"/>
      <c r="AW24" s="26" t="s">
        <v>38</v>
      </c>
      <c r="AX24" s="27">
        <f>COUNTA(AC22,AG22,AK22)*3</f>
        <v>0</v>
      </c>
      <c r="AY24" s="27">
        <f>AX24+AX25</f>
        <v>0</v>
      </c>
      <c r="AZ24" s="13"/>
      <c r="BA24" s="13"/>
      <c r="BB24" s="13"/>
      <c r="BC24" s="13"/>
    </row>
    <row r="25" spans="2:55" ht="10.5" customHeight="1" x14ac:dyDescent="0.4">
      <c r="B25" s="552"/>
      <c r="C25" s="553"/>
      <c r="D25" s="553"/>
      <c r="E25" s="554"/>
      <c r="F25" s="165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7"/>
      <c r="T25" s="555"/>
      <c r="U25" s="555"/>
      <c r="V25" s="558"/>
      <c r="W25" s="559"/>
      <c r="X25" s="171"/>
      <c r="Y25" s="172"/>
      <c r="Z25" s="172"/>
      <c r="AA25" s="173"/>
      <c r="AB25" s="175"/>
      <c r="AC25" s="560"/>
      <c r="AD25" s="560"/>
      <c r="AE25" s="560"/>
      <c r="AF25" s="177"/>
      <c r="AG25" s="560"/>
      <c r="AH25" s="560"/>
      <c r="AI25" s="560"/>
      <c r="AJ25" s="177"/>
      <c r="AK25" s="560"/>
      <c r="AL25" s="560"/>
      <c r="AM25" s="560"/>
      <c r="AN25" s="28"/>
      <c r="AW25" s="29" t="s">
        <v>39</v>
      </c>
      <c r="AX25" s="27">
        <f>COUNTA(AC24,AG24,AK24)*5</f>
        <v>0</v>
      </c>
      <c r="AY25" s="30"/>
      <c r="AZ25" s="13"/>
      <c r="BA25" s="13"/>
      <c r="BB25" s="13"/>
      <c r="BC25" s="13"/>
    </row>
    <row r="26" spans="2:55" ht="10.5" customHeight="1" x14ac:dyDescent="0.4">
      <c r="B26" s="498" t="s">
        <v>13</v>
      </c>
      <c r="C26" s="499"/>
      <c r="D26" s="499"/>
      <c r="E26" s="500"/>
      <c r="F26" s="523"/>
      <c r="G26" s="525" t="s">
        <v>83</v>
      </c>
      <c r="H26" s="525"/>
      <c r="I26" s="527"/>
      <c r="J26" s="527"/>
      <c r="K26" s="31"/>
      <c r="L26" s="527"/>
      <c r="M26" s="527"/>
      <c r="N26" s="31"/>
      <c r="O26" s="527"/>
      <c r="P26" s="527"/>
      <c r="Q26" s="31"/>
      <c r="R26" s="31"/>
      <c r="S26" s="31"/>
      <c r="T26" s="32"/>
      <c r="U26" s="32"/>
      <c r="V26" s="31"/>
      <c r="W26" s="33"/>
      <c r="X26" s="530" t="s">
        <v>78</v>
      </c>
      <c r="Y26" s="531"/>
      <c r="Z26" s="531"/>
      <c r="AA26" s="532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40"/>
      <c r="AW26" s="6" t="s">
        <v>40</v>
      </c>
      <c r="AX26" s="15" t="b">
        <v>0</v>
      </c>
      <c r="AY26" s="12">
        <f>COUNTIF(AX26:AX27,TRUE)</f>
        <v>0</v>
      </c>
      <c r="AZ26" s="13"/>
      <c r="BA26" s="13"/>
      <c r="BB26" s="13"/>
      <c r="BC26" s="13"/>
    </row>
    <row r="27" spans="2:55" ht="10.5" customHeight="1" x14ac:dyDescent="0.4">
      <c r="B27" s="501"/>
      <c r="C27" s="502"/>
      <c r="D27" s="502"/>
      <c r="E27" s="503"/>
      <c r="F27" s="524"/>
      <c r="G27" s="526"/>
      <c r="H27" s="526"/>
      <c r="I27" s="528"/>
      <c r="J27" s="528"/>
      <c r="K27" s="226" t="s">
        <v>14</v>
      </c>
      <c r="L27" s="528"/>
      <c r="M27" s="528"/>
      <c r="N27" s="226" t="s">
        <v>15</v>
      </c>
      <c r="O27" s="528"/>
      <c r="P27" s="528"/>
      <c r="Q27" s="226" t="s">
        <v>86</v>
      </c>
      <c r="R27" s="226"/>
      <c r="S27" s="226"/>
      <c r="T27" s="227" t="str">
        <f>IF(AX28=3,BC28,"")</f>
        <v/>
      </c>
      <c r="U27" s="227"/>
      <c r="V27" s="228" t="s">
        <v>45</v>
      </c>
      <c r="W27" s="229"/>
      <c r="X27" s="533"/>
      <c r="Y27" s="534"/>
      <c r="Z27" s="534"/>
      <c r="AA27" s="535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2"/>
      <c r="AW27" s="6" t="s">
        <v>41</v>
      </c>
      <c r="AX27" s="15" t="b">
        <v>0</v>
      </c>
      <c r="AY27" s="13"/>
      <c r="AZ27" s="13"/>
      <c r="BA27" s="13"/>
      <c r="BB27" s="13"/>
      <c r="BC27" s="13"/>
    </row>
    <row r="28" spans="2:55" ht="10.5" customHeight="1" x14ac:dyDescent="0.4">
      <c r="B28" s="501"/>
      <c r="C28" s="502"/>
      <c r="D28" s="502"/>
      <c r="E28" s="503"/>
      <c r="F28" s="524"/>
      <c r="G28" s="526" t="s">
        <v>84</v>
      </c>
      <c r="H28" s="526"/>
      <c r="I28" s="528"/>
      <c r="J28" s="528"/>
      <c r="K28" s="226"/>
      <c r="L28" s="528"/>
      <c r="M28" s="528"/>
      <c r="N28" s="226"/>
      <c r="O28" s="528"/>
      <c r="P28" s="528"/>
      <c r="Q28" s="226"/>
      <c r="R28" s="226"/>
      <c r="S28" s="226"/>
      <c r="T28" s="227"/>
      <c r="U28" s="227"/>
      <c r="V28" s="207"/>
      <c r="W28" s="229"/>
      <c r="X28" s="533"/>
      <c r="Y28" s="534"/>
      <c r="Z28" s="534"/>
      <c r="AA28" s="535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2"/>
      <c r="AW28" s="6" t="s">
        <v>13</v>
      </c>
      <c r="AX28" s="12">
        <f>COUNTA(I26,L26,O26)</f>
        <v>0</v>
      </c>
      <c r="AY28" s="12" t="str">
        <f>IF(AX26=TRUE,1925+I26,IF(AX27=TRUE,1988+I26,""))</f>
        <v/>
      </c>
      <c r="AZ28" s="12" t="str">
        <f>IF(AX26=TRUE,AY28+I26,IF(AX27=TRUE,AY28+I26,""))</f>
        <v/>
      </c>
      <c r="BA28" s="34" t="str">
        <f>IF(AX26=TRUE,DATE(AY28,L26,O26),IF(AX27=TRUE,DATE(AY28,L26,O26),""))</f>
        <v/>
      </c>
      <c r="BB28" s="34" t="str">
        <f>IF(AX11=3,DATE(2018+AD7,AG7,AJ7),"2024/4/1")</f>
        <v>2024/4/1</v>
      </c>
      <c r="BC28" s="12" t="str">
        <f>IF(AX26=TRUE,DATEDIF(BA28, BB28, "Y"),IF(AX27=TRUE,DATEDIF(BA28, BB28, "Y"),""))</f>
        <v/>
      </c>
    </row>
    <row r="29" spans="2:55" ht="10.5" customHeight="1" x14ac:dyDescent="0.4">
      <c r="B29" s="520"/>
      <c r="C29" s="521"/>
      <c r="D29" s="521"/>
      <c r="E29" s="522"/>
      <c r="F29" s="545"/>
      <c r="G29" s="546"/>
      <c r="H29" s="546"/>
      <c r="I29" s="529"/>
      <c r="J29" s="529"/>
      <c r="K29" s="35"/>
      <c r="L29" s="529"/>
      <c r="M29" s="529"/>
      <c r="N29" s="36"/>
      <c r="O29" s="529"/>
      <c r="P29" s="529"/>
      <c r="Q29" s="37"/>
      <c r="R29" s="198" t="s">
        <v>77</v>
      </c>
      <c r="S29" s="198"/>
      <c r="T29" s="198"/>
      <c r="U29" s="198"/>
      <c r="V29" s="198"/>
      <c r="W29" s="199"/>
      <c r="X29" s="536"/>
      <c r="Y29" s="537"/>
      <c r="Z29" s="537"/>
      <c r="AA29" s="538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4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498" t="s">
        <v>35</v>
      </c>
      <c r="C30" s="499"/>
      <c r="D30" s="499"/>
      <c r="E30" s="500"/>
      <c r="F30" s="504" t="s">
        <v>20</v>
      </c>
      <c r="G30" s="506"/>
      <c r="H30" s="506"/>
      <c r="I30" s="508" t="s">
        <v>21</v>
      </c>
      <c r="J30" s="506"/>
      <c r="K30" s="506"/>
      <c r="L30" s="506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501"/>
      <c r="C31" s="502"/>
      <c r="D31" s="502"/>
      <c r="E31" s="503"/>
      <c r="F31" s="505"/>
      <c r="G31" s="507"/>
      <c r="H31" s="507"/>
      <c r="I31" s="509"/>
      <c r="J31" s="507"/>
      <c r="K31" s="507"/>
      <c r="L31" s="507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510" t="s">
        <v>12</v>
      </c>
      <c r="C32" s="511"/>
      <c r="D32" s="511"/>
      <c r="E32" s="512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7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513"/>
      <c r="C33" s="514"/>
      <c r="D33" s="514"/>
      <c r="E33" s="515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9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479" t="s">
        <v>19</v>
      </c>
      <c r="C34" s="480"/>
      <c r="D34" s="480"/>
      <c r="E34" s="481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6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482"/>
      <c r="C35" s="483"/>
      <c r="D35" s="483"/>
      <c r="E35" s="484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8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489" t="s">
        <v>26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1" t="s">
        <v>28</v>
      </c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92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496" t="s">
        <v>68</v>
      </c>
      <c r="C38" s="497"/>
      <c r="D38" s="497"/>
      <c r="E38" s="497"/>
      <c r="F38" s="497"/>
      <c r="G38" s="44" t="s">
        <v>27</v>
      </c>
      <c r="H38" s="497" t="s">
        <v>69</v>
      </c>
      <c r="I38" s="497"/>
      <c r="J38" s="497"/>
      <c r="K38" s="497"/>
      <c r="L38" s="497"/>
      <c r="M38" s="493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5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467"/>
      <c r="C39" s="468"/>
      <c r="D39" s="468"/>
      <c r="E39" s="468"/>
      <c r="F39" s="468"/>
      <c r="G39" s="469" t="s">
        <v>25</v>
      </c>
      <c r="H39" s="470"/>
      <c r="I39" s="470"/>
      <c r="J39" s="470"/>
      <c r="K39" s="470"/>
      <c r="L39" s="470"/>
      <c r="M39" s="471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472"/>
      <c r="AC39" s="472"/>
      <c r="AD39" s="472"/>
      <c r="AE39" s="475" t="s">
        <v>29</v>
      </c>
      <c r="AF39" s="475"/>
      <c r="AG39" s="475"/>
      <c r="AH39" s="475"/>
      <c r="AI39" s="475"/>
      <c r="AJ39" s="475"/>
      <c r="AK39" s="475"/>
      <c r="AL39" s="475"/>
      <c r="AM39" s="475"/>
      <c r="AN39" s="476"/>
      <c r="AW39" s="6" t="s">
        <v>50</v>
      </c>
      <c r="AX39" s="12">
        <f>COUNTA(B39,H39,M39)</f>
        <v>0</v>
      </c>
      <c r="AY39" s="12">
        <f>COUNTIF(AX39:AX44,3)</f>
        <v>0</v>
      </c>
      <c r="AZ39" s="7"/>
      <c r="BA39" s="7"/>
      <c r="BB39" s="7"/>
      <c r="BC39" s="7"/>
    </row>
    <row r="40" spans="2:55" ht="10.5" customHeight="1" x14ac:dyDescent="0.4">
      <c r="B40" s="453"/>
      <c r="C40" s="454"/>
      <c r="D40" s="454"/>
      <c r="E40" s="454"/>
      <c r="F40" s="454"/>
      <c r="G40" s="455"/>
      <c r="H40" s="456"/>
      <c r="I40" s="456"/>
      <c r="J40" s="456"/>
      <c r="K40" s="456"/>
      <c r="L40" s="456"/>
      <c r="M40" s="473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7"/>
      <c r="AF40" s="477"/>
      <c r="AG40" s="477"/>
      <c r="AH40" s="477"/>
      <c r="AI40" s="477"/>
      <c r="AJ40" s="477"/>
      <c r="AK40" s="477"/>
      <c r="AL40" s="477"/>
      <c r="AM40" s="477"/>
      <c r="AN40" s="478"/>
      <c r="AW40" s="6" t="s">
        <v>51</v>
      </c>
      <c r="AX40" s="12">
        <f>COUNTA(B41,H41,M41)</f>
        <v>0</v>
      </c>
      <c r="AY40" s="12"/>
      <c r="AZ40" s="7"/>
      <c r="BA40" s="7"/>
      <c r="BB40" s="7"/>
      <c r="BC40" s="7"/>
    </row>
    <row r="41" spans="2:55" ht="10.5" customHeight="1" x14ac:dyDescent="0.4">
      <c r="B41" s="453"/>
      <c r="C41" s="454"/>
      <c r="D41" s="454"/>
      <c r="E41" s="454"/>
      <c r="F41" s="454"/>
      <c r="G41" s="455" t="s">
        <v>25</v>
      </c>
      <c r="H41" s="456"/>
      <c r="I41" s="456"/>
      <c r="J41" s="456"/>
      <c r="K41" s="456"/>
      <c r="L41" s="456"/>
      <c r="M41" s="457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9"/>
      <c r="AW41" s="6" t="s">
        <v>52</v>
      </c>
      <c r="AX41" s="12">
        <f>COUNTA(B43,H43,M43)</f>
        <v>0</v>
      </c>
      <c r="AY41" s="12"/>
      <c r="AZ41" s="7"/>
      <c r="BA41" s="7"/>
      <c r="BB41" s="7"/>
      <c r="BC41" s="7"/>
    </row>
    <row r="42" spans="2:55" ht="10.5" customHeight="1" x14ac:dyDescent="0.4">
      <c r="B42" s="453"/>
      <c r="C42" s="454"/>
      <c r="D42" s="454"/>
      <c r="E42" s="454"/>
      <c r="F42" s="454"/>
      <c r="G42" s="455"/>
      <c r="H42" s="456"/>
      <c r="I42" s="456"/>
      <c r="J42" s="456"/>
      <c r="K42" s="456"/>
      <c r="L42" s="456"/>
      <c r="M42" s="457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9"/>
      <c r="AW42" s="6" t="s">
        <v>53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453"/>
      <c r="C43" s="454"/>
      <c r="D43" s="454"/>
      <c r="E43" s="454"/>
      <c r="F43" s="454"/>
      <c r="G43" s="455" t="s">
        <v>25</v>
      </c>
      <c r="H43" s="456"/>
      <c r="I43" s="456"/>
      <c r="J43" s="456"/>
      <c r="K43" s="456"/>
      <c r="L43" s="456"/>
      <c r="M43" s="457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9"/>
      <c r="AW43" s="6" t="s">
        <v>54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453"/>
      <c r="C44" s="454"/>
      <c r="D44" s="454"/>
      <c r="E44" s="454"/>
      <c r="F44" s="454"/>
      <c r="G44" s="455"/>
      <c r="H44" s="456"/>
      <c r="I44" s="456"/>
      <c r="J44" s="456"/>
      <c r="K44" s="456"/>
      <c r="L44" s="456"/>
      <c r="M44" s="457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9"/>
      <c r="AW44" s="6" t="s">
        <v>55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453"/>
      <c r="C45" s="454"/>
      <c r="D45" s="454"/>
      <c r="E45" s="454"/>
      <c r="F45" s="454"/>
      <c r="G45" s="455" t="s">
        <v>25</v>
      </c>
      <c r="H45" s="456"/>
      <c r="I45" s="456"/>
      <c r="J45" s="456"/>
      <c r="K45" s="456"/>
      <c r="L45" s="456"/>
      <c r="M45" s="457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9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453"/>
      <c r="C46" s="454"/>
      <c r="D46" s="454"/>
      <c r="E46" s="454"/>
      <c r="F46" s="454"/>
      <c r="G46" s="455"/>
      <c r="H46" s="456"/>
      <c r="I46" s="456"/>
      <c r="J46" s="456"/>
      <c r="K46" s="456"/>
      <c r="L46" s="456"/>
      <c r="M46" s="457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9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453"/>
      <c r="C47" s="454"/>
      <c r="D47" s="454"/>
      <c r="E47" s="454"/>
      <c r="F47" s="454"/>
      <c r="G47" s="455" t="s">
        <v>25</v>
      </c>
      <c r="H47" s="456"/>
      <c r="I47" s="456"/>
      <c r="J47" s="456"/>
      <c r="K47" s="456"/>
      <c r="L47" s="456"/>
      <c r="M47" s="457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9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453"/>
      <c r="C48" s="454"/>
      <c r="D48" s="454"/>
      <c r="E48" s="454"/>
      <c r="F48" s="454"/>
      <c r="G48" s="455"/>
      <c r="H48" s="456"/>
      <c r="I48" s="456"/>
      <c r="J48" s="456"/>
      <c r="K48" s="456"/>
      <c r="L48" s="456"/>
      <c r="M48" s="457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9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453"/>
      <c r="C49" s="454"/>
      <c r="D49" s="454"/>
      <c r="E49" s="454"/>
      <c r="F49" s="454"/>
      <c r="G49" s="455" t="s">
        <v>25</v>
      </c>
      <c r="H49" s="456"/>
      <c r="I49" s="456"/>
      <c r="J49" s="456"/>
      <c r="K49" s="456"/>
      <c r="L49" s="456"/>
      <c r="M49" s="457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9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460"/>
      <c r="C50" s="461"/>
      <c r="D50" s="461"/>
      <c r="E50" s="461"/>
      <c r="F50" s="461"/>
      <c r="G50" s="462"/>
      <c r="H50" s="463"/>
      <c r="I50" s="463"/>
      <c r="J50" s="463"/>
      <c r="K50" s="463"/>
      <c r="L50" s="463"/>
      <c r="M50" s="464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6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0</v>
      </c>
      <c r="BA51" s="7"/>
      <c r="BB51" s="7"/>
      <c r="BC51" s="7"/>
    </row>
    <row r="52" spans="1:55" ht="10.5" customHeight="1" x14ac:dyDescent="0.4">
      <c r="A52" s="45"/>
      <c r="B52" s="212" t="s">
        <v>31</v>
      </c>
      <c r="C52" s="187"/>
      <c r="D52" s="187"/>
      <c r="E52" s="187"/>
      <c r="F52" s="277"/>
      <c r="G52" s="281" t="s">
        <v>32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0</v>
      </c>
      <c r="AY53" s="15">
        <f>COUNTIF(AX53,TRUE)</f>
        <v>0</v>
      </c>
      <c r="AZ53" s="15">
        <f>AY53+COUNTA(J59)*3</f>
        <v>0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291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3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294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6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441" t="s">
        <v>111</v>
      </c>
      <c r="C57" s="298"/>
      <c r="D57" s="298"/>
      <c r="E57" s="298"/>
      <c r="F57" s="298"/>
      <c r="G57" s="298"/>
      <c r="H57" s="298"/>
      <c r="I57" s="299"/>
      <c r="J57" s="399"/>
      <c r="K57" s="443" t="s">
        <v>107</v>
      </c>
      <c r="L57" s="443"/>
      <c r="M57" s="443"/>
      <c r="N57" s="443"/>
      <c r="O57" s="443"/>
      <c r="P57" s="443"/>
      <c r="Q57" s="443"/>
      <c r="R57" s="443"/>
      <c r="S57" s="443"/>
      <c r="T57" s="444"/>
      <c r="U57" s="45"/>
      <c r="V57" s="212" t="s">
        <v>30</v>
      </c>
      <c r="W57" s="187"/>
      <c r="X57" s="187"/>
      <c r="Y57" s="187"/>
      <c r="Z57" s="187"/>
      <c r="AA57" s="309" t="s">
        <v>57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442"/>
      <c r="C58" s="301"/>
      <c r="D58" s="301"/>
      <c r="E58" s="301"/>
      <c r="F58" s="301"/>
      <c r="G58" s="301"/>
      <c r="H58" s="301"/>
      <c r="I58" s="302"/>
      <c r="J58" s="400"/>
      <c r="K58" s="445"/>
      <c r="L58" s="445"/>
      <c r="M58" s="445"/>
      <c r="N58" s="445"/>
      <c r="O58" s="445"/>
      <c r="P58" s="445"/>
      <c r="Q58" s="445"/>
      <c r="R58" s="445"/>
      <c r="S58" s="445"/>
      <c r="T58" s="446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431"/>
      <c r="C59" s="427" t="s">
        <v>123</v>
      </c>
      <c r="D59" s="427"/>
      <c r="E59" s="427"/>
      <c r="F59" s="427"/>
      <c r="G59" s="427"/>
      <c r="H59" s="427"/>
      <c r="I59" s="427"/>
      <c r="J59" s="451"/>
      <c r="K59" s="451"/>
      <c r="L59" s="447" t="s">
        <v>108</v>
      </c>
      <c r="M59" s="448"/>
      <c r="N59" s="433" t="s">
        <v>109</v>
      </c>
      <c r="O59" s="434"/>
      <c r="P59" s="434"/>
      <c r="Q59" s="434"/>
      <c r="R59" s="434"/>
      <c r="S59" s="434"/>
      <c r="T59" s="435"/>
      <c r="U59" s="45"/>
      <c r="V59" s="403"/>
      <c r="W59" s="405" t="s">
        <v>58</v>
      </c>
      <c r="X59" s="405"/>
      <c r="Y59" s="405"/>
      <c r="Z59" s="405"/>
      <c r="AA59" s="419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1"/>
      <c r="AW59" s="6" t="s">
        <v>59</v>
      </c>
      <c r="AX59" s="46" t="b">
        <v>0</v>
      </c>
      <c r="AY59" s="12">
        <f>COUNTIF(AX59:AX61,TRUE)</f>
        <v>0</v>
      </c>
      <c r="AZ59" s="12"/>
      <c r="BA59" s="7"/>
      <c r="BB59" s="7"/>
      <c r="BC59" s="7"/>
    </row>
    <row r="60" spans="1:55" ht="10.5" customHeight="1" x14ac:dyDescent="0.4">
      <c r="A60" s="45"/>
      <c r="B60" s="425"/>
      <c r="C60" s="432"/>
      <c r="D60" s="432"/>
      <c r="E60" s="432"/>
      <c r="F60" s="432"/>
      <c r="G60" s="432"/>
      <c r="H60" s="432"/>
      <c r="I60" s="432"/>
      <c r="J60" s="452"/>
      <c r="K60" s="452"/>
      <c r="L60" s="449"/>
      <c r="M60" s="450"/>
      <c r="N60" s="436"/>
      <c r="O60" s="437"/>
      <c r="P60" s="437"/>
      <c r="Q60" s="437"/>
      <c r="R60" s="437"/>
      <c r="S60" s="437"/>
      <c r="T60" s="438"/>
      <c r="U60" s="45"/>
      <c r="V60" s="403"/>
      <c r="W60" s="405"/>
      <c r="X60" s="405"/>
      <c r="Y60" s="405"/>
      <c r="Z60" s="405"/>
      <c r="AA60" s="419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1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425"/>
      <c r="C61" s="427" t="s">
        <v>110</v>
      </c>
      <c r="D61" s="427"/>
      <c r="E61" s="427"/>
      <c r="F61" s="429" t="s">
        <v>42</v>
      </c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01" t="s">
        <v>43</v>
      </c>
      <c r="U61" s="45"/>
      <c r="V61" s="403"/>
      <c r="W61" s="405" t="s">
        <v>56</v>
      </c>
      <c r="X61" s="405"/>
      <c r="Y61" s="405"/>
      <c r="Z61" s="405"/>
      <c r="AA61" s="419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1"/>
      <c r="AW61" s="6" t="s">
        <v>60</v>
      </c>
      <c r="AX61" s="46" t="b">
        <v>0</v>
      </c>
      <c r="AY61" s="15">
        <f>COUNTA(AA59)</f>
        <v>0</v>
      </c>
      <c r="AZ61" s="13"/>
      <c r="BA61" s="7"/>
      <c r="BB61" s="7"/>
      <c r="BC61" s="7"/>
    </row>
    <row r="62" spans="1:55" ht="10.5" customHeight="1" x14ac:dyDescent="0.4">
      <c r="A62" s="45"/>
      <c r="B62" s="426"/>
      <c r="C62" s="428"/>
      <c r="D62" s="428"/>
      <c r="E62" s="428"/>
      <c r="F62" s="43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02"/>
      <c r="U62" s="45"/>
      <c r="V62" s="404"/>
      <c r="W62" s="406"/>
      <c r="X62" s="406"/>
      <c r="Y62" s="406"/>
      <c r="Z62" s="406"/>
      <c r="AA62" s="422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4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69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407" t="s">
        <v>33</v>
      </c>
      <c r="C64" s="408"/>
      <c r="D64" s="408"/>
      <c r="E64" s="409"/>
      <c r="F64" s="413" t="s">
        <v>34</v>
      </c>
      <c r="G64" s="414"/>
      <c r="H64" s="414"/>
      <c r="I64" s="414"/>
      <c r="J64" s="414"/>
      <c r="K64" s="414"/>
      <c r="L64" s="414"/>
      <c r="M64" s="414"/>
      <c r="N64" s="414"/>
      <c r="O64" s="414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389" t="s">
        <v>87</v>
      </c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90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410"/>
      <c r="C65" s="411"/>
      <c r="D65" s="411"/>
      <c r="E65" s="412"/>
      <c r="F65" s="415"/>
      <c r="G65" s="416"/>
      <c r="H65" s="416"/>
      <c r="I65" s="416"/>
      <c r="J65" s="416"/>
      <c r="K65" s="416"/>
      <c r="L65" s="416"/>
      <c r="M65" s="416"/>
      <c r="N65" s="416"/>
      <c r="O65" s="416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393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5"/>
      <c r="AW66" s="6" t="s">
        <v>33</v>
      </c>
      <c r="AX66" s="15">
        <f>LEN(B66)</f>
        <v>0</v>
      </c>
      <c r="AY66" s="7"/>
      <c r="AZ66" s="7"/>
      <c r="BA66" s="7"/>
      <c r="BB66" s="7"/>
      <c r="BC66" s="7"/>
    </row>
    <row r="67" spans="2:55" ht="10.5" customHeight="1" x14ac:dyDescent="0.4">
      <c r="B67" s="393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5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393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5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393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5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393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5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393"/>
      <c r="C71" s="394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5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393"/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5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393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5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5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393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5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393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5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396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8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80" spans="2:55" ht="18.75" customHeight="1" x14ac:dyDescent="0.4">
      <c r="AV80" s="49"/>
      <c r="AW80" s="45"/>
      <c r="BC80" s="2"/>
    </row>
    <row r="81" spans="1:55" ht="18.75" customHeight="1" x14ac:dyDescent="0.4">
      <c r="AV81" s="49"/>
      <c r="AW81" s="45"/>
      <c r="BC81" s="2"/>
    </row>
    <row r="82" spans="1:55" x14ac:dyDescent="0.4">
      <c r="AV82" s="49"/>
      <c r="AW82" s="45"/>
      <c r="BC82" s="2"/>
    </row>
    <row r="83" spans="1:55" ht="18.75" customHeight="1" x14ac:dyDescent="0.4"/>
    <row r="84" spans="1:55" ht="18.75" customHeight="1" x14ac:dyDescent="0.4"/>
    <row r="85" spans="1:55" ht="18.75" customHeight="1" x14ac:dyDescent="0.4"/>
    <row r="86" spans="1:55" x14ac:dyDescent="0.4">
      <c r="A86" s="45"/>
    </row>
  </sheetData>
  <sheetProtection sheet="1" selectLockedCells="1"/>
  <mergeCells count="134">
    <mergeCell ref="N13:P14"/>
    <mergeCell ref="X13:Y14"/>
    <mergeCell ref="Z13:AE14"/>
    <mergeCell ref="I15:M16"/>
    <mergeCell ref="N15:P16"/>
    <mergeCell ref="X15:Y16"/>
    <mergeCell ref="Z15:AE16"/>
    <mergeCell ref="B11:H12"/>
    <mergeCell ref="I11:M12"/>
    <mergeCell ref="N11:P12"/>
    <mergeCell ref="R11:W16"/>
    <mergeCell ref="X11:Y12"/>
    <mergeCell ref="Z11:AE12"/>
    <mergeCell ref="B13:H16"/>
    <mergeCell ref="I13:M14"/>
    <mergeCell ref="AK1:AL2"/>
    <mergeCell ref="AM1:AN2"/>
    <mergeCell ref="C4:E5"/>
    <mergeCell ref="F4:G5"/>
    <mergeCell ref="H4:AM5"/>
    <mergeCell ref="AB7:AC8"/>
    <mergeCell ref="AD7:AE8"/>
    <mergeCell ref="AF7:AF8"/>
    <mergeCell ref="AG7:AH8"/>
    <mergeCell ref="AI7:AI8"/>
    <mergeCell ref="AJ7:AK8"/>
    <mergeCell ref="AL7:AN8"/>
    <mergeCell ref="AK22:AM23"/>
    <mergeCell ref="B24:E25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X22:AA23"/>
    <mergeCell ref="AB22:AB23"/>
    <mergeCell ref="AC22:AE23"/>
    <mergeCell ref="AF22:AF23"/>
    <mergeCell ref="AG22:AI23"/>
    <mergeCell ref="AJ22:AJ23"/>
    <mergeCell ref="AK24:AM25"/>
    <mergeCell ref="AJ24:AJ25"/>
    <mergeCell ref="B22:E23"/>
    <mergeCell ref="F22:S23"/>
    <mergeCell ref="T22:U23"/>
    <mergeCell ref="V22:W23"/>
    <mergeCell ref="B26:E29"/>
    <mergeCell ref="F26:F27"/>
    <mergeCell ref="G26:H27"/>
    <mergeCell ref="I26:J29"/>
    <mergeCell ref="L26:M29"/>
    <mergeCell ref="O26:P29"/>
    <mergeCell ref="X26:AA29"/>
    <mergeCell ref="AB26:AN29"/>
    <mergeCell ref="K27:K28"/>
    <mergeCell ref="N27:N28"/>
    <mergeCell ref="Q27:S28"/>
    <mergeCell ref="T27:U28"/>
    <mergeCell ref="V27:W28"/>
    <mergeCell ref="F28:F29"/>
    <mergeCell ref="G28:H29"/>
    <mergeCell ref="R29:W29"/>
    <mergeCell ref="B34:E35"/>
    <mergeCell ref="F34:AN35"/>
    <mergeCell ref="B37:L37"/>
    <mergeCell ref="M37:AN38"/>
    <mergeCell ref="B38:F38"/>
    <mergeCell ref="H38:L38"/>
    <mergeCell ref="B30:E31"/>
    <mergeCell ref="F30:F31"/>
    <mergeCell ref="G30:H31"/>
    <mergeCell ref="I30:I31"/>
    <mergeCell ref="J30:L31"/>
    <mergeCell ref="B32:E33"/>
    <mergeCell ref="F32:AN33"/>
    <mergeCell ref="B43:F44"/>
    <mergeCell ref="G43:G44"/>
    <mergeCell ref="H43:L44"/>
    <mergeCell ref="M43:AN44"/>
    <mergeCell ref="B45:F46"/>
    <mergeCell ref="G45:G46"/>
    <mergeCell ref="H45:L46"/>
    <mergeCell ref="M45:AN46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G54:AN55"/>
    <mergeCell ref="B57:I58"/>
    <mergeCell ref="K57:T58"/>
    <mergeCell ref="V57:Z58"/>
    <mergeCell ref="AA57:AN58"/>
    <mergeCell ref="L59:M60"/>
    <mergeCell ref="J59:K60"/>
    <mergeCell ref="B47:F48"/>
    <mergeCell ref="G47:G48"/>
    <mergeCell ref="H47:L48"/>
    <mergeCell ref="M47:AN48"/>
    <mergeCell ref="B49:F50"/>
    <mergeCell ref="G49:G50"/>
    <mergeCell ref="H49:L50"/>
    <mergeCell ref="M49:AN50"/>
    <mergeCell ref="B19:G21"/>
    <mergeCell ref="H19:Q21"/>
    <mergeCell ref="AA64:AN65"/>
    <mergeCell ref="B66:AN77"/>
    <mergeCell ref="J57:J58"/>
    <mergeCell ref="T61:T62"/>
    <mergeCell ref="V61:V62"/>
    <mergeCell ref="W61:Z62"/>
    <mergeCell ref="B64:E65"/>
    <mergeCell ref="F64:O65"/>
    <mergeCell ref="P64:Z65"/>
    <mergeCell ref="V59:V60"/>
    <mergeCell ref="W59:Z60"/>
    <mergeCell ref="AA59:AN62"/>
    <mergeCell ref="B61:B62"/>
    <mergeCell ref="C61:E62"/>
    <mergeCell ref="F61:F62"/>
    <mergeCell ref="B59:B60"/>
    <mergeCell ref="C59:I60"/>
    <mergeCell ref="N59:T60"/>
    <mergeCell ref="G61:S62"/>
    <mergeCell ref="B52:F53"/>
    <mergeCell ref="G52:AN53"/>
    <mergeCell ref="B54:F55"/>
  </mergeCells>
  <phoneticPr fontId="1"/>
  <conditionalFormatting sqref="H19">
    <cfRule type="expression" dxfId="124" priority="94">
      <formula>H19=""</formula>
    </cfRule>
  </conditionalFormatting>
  <conditionalFormatting sqref="F22:S23">
    <cfRule type="expression" dxfId="123" priority="93">
      <formula>F22=""</formula>
    </cfRule>
  </conditionalFormatting>
  <conditionalFormatting sqref="F24:S25">
    <cfRule type="expression" dxfId="122" priority="92">
      <formula>F24=""</formula>
    </cfRule>
  </conditionalFormatting>
  <conditionalFormatting sqref="AB26">
    <cfRule type="expression" dxfId="121" priority="91">
      <formula>AB26=""</formula>
    </cfRule>
  </conditionalFormatting>
  <conditionalFormatting sqref="J30:L31 G30:H31 F32 F34">
    <cfRule type="expression" dxfId="120" priority="90">
      <formula>F30=""</formula>
    </cfRule>
  </conditionalFormatting>
  <conditionalFormatting sqref="I26">
    <cfRule type="expression" dxfId="119" priority="89">
      <formula>$AX$28=3</formula>
    </cfRule>
  </conditionalFormatting>
  <conditionalFormatting sqref="X11:AE16">
    <cfRule type="expression" dxfId="118" priority="88">
      <formula>$AY$12=0</formula>
    </cfRule>
  </conditionalFormatting>
  <conditionalFormatting sqref="AD7:AE8">
    <cfRule type="expression" dxfId="117" priority="87">
      <formula>$AX$11=3</formula>
    </cfRule>
  </conditionalFormatting>
  <conditionalFormatting sqref="AG7:AH8">
    <cfRule type="expression" dxfId="116" priority="86">
      <formula>$AX$11=3</formula>
    </cfRule>
  </conditionalFormatting>
  <conditionalFormatting sqref="AJ7:AK8">
    <cfRule type="expression" dxfId="115" priority="85">
      <formula>$AX$11=3</formula>
    </cfRule>
  </conditionalFormatting>
  <conditionalFormatting sqref="O26">
    <cfRule type="expression" dxfId="114" priority="83">
      <formula>$AX$28=3</formula>
    </cfRule>
  </conditionalFormatting>
  <conditionalFormatting sqref="L26">
    <cfRule type="expression" dxfId="113" priority="84">
      <formula>$AX$28=3</formula>
    </cfRule>
  </conditionalFormatting>
  <conditionalFormatting sqref="P64:Z65">
    <cfRule type="expression" dxfId="112" priority="82">
      <formula>$P$64=""</formula>
    </cfRule>
  </conditionalFormatting>
  <conditionalFormatting sqref="B39:F40">
    <cfRule type="expression" dxfId="111" priority="81">
      <formula>$AX$39=3</formula>
    </cfRule>
  </conditionalFormatting>
  <conditionalFormatting sqref="H39:Q40">
    <cfRule type="expression" dxfId="110" priority="80">
      <formula>$AX$39=3</formula>
    </cfRule>
  </conditionalFormatting>
  <conditionalFormatting sqref="B41:F42">
    <cfRule type="expression" dxfId="109" priority="79">
      <formula>$AX$40=3</formula>
    </cfRule>
  </conditionalFormatting>
  <conditionalFormatting sqref="H41:L42">
    <cfRule type="expression" dxfId="108" priority="78">
      <formula>$AX$40=3</formula>
    </cfRule>
  </conditionalFormatting>
  <conditionalFormatting sqref="M41:AN42">
    <cfRule type="expression" dxfId="107" priority="77">
      <formula>$AX$40=3</formula>
    </cfRule>
  </conditionalFormatting>
  <conditionalFormatting sqref="B43:F44">
    <cfRule type="expression" dxfId="106" priority="76">
      <formula>$AX$41=3</formula>
    </cfRule>
  </conditionalFormatting>
  <conditionalFormatting sqref="H43:L44">
    <cfRule type="expression" dxfId="105" priority="75">
      <formula>$AX$41=3</formula>
    </cfRule>
  </conditionalFormatting>
  <conditionalFormatting sqref="M43:AN44">
    <cfRule type="expression" dxfId="104" priority="74">
      <formula>$AX$41=3</formula>
    </cfRule>
  </conditionalFormatting>
  <conditionalFormatting sqref="G39:G40">
    <cfRule type="expression" dxfId="103" priority="73">
      <formula>$AX$39=3</formula>
    </cfRule>
  </conditionalFormatting>
  <conditionalFormatting sqref="B66:AN77">
    <cfRule type="expression" dxfId="102" priority="70">
      <formula>$AX$66=0</formula>
    </cfRule>
  </conditionalFormatting>
  <conditionalFormatting sqref="I11:P16">
    <cfRule type="expression" dxfId="101" priority="69">
      <formula>$N$11=""</formula>
    </cfRule>
  </conditionalFormatting>
  <conditionalFormatting sqref="B64:E65">
    <cfRule type="expression" dxfId="100" priority="68">
      <formula>$AX$66=0</formula>
    </cfRule>
  </conditionalFormatting>
  <conditionalFormatting sqref="B45:F50 H45:AN50">
    <cfRule type="expression" dxfId="99" priority="67">
      <formula>$AY$39&gt;=3</formula>
    </cfRule>
  </conditionalFormatting>
  <conditionalFormatting sqref="G45:G50">
    <cfRule type="expression" dxfId="98" priority="66">
      <formula>$AY$39&gt;=3</formula>
    </cfRule>
  </conditionalFormatting>
  <conditionalFormatting sqref="AC22:AE23 AG22:AI23 AK22:AM23">
    <cfRule type="expression" dxfId="97" priority="58">
      <formula>$AY$24=15</formula>
    </cfRule>
    <cfRule type="expression" dxfId="96" priority="62">
      <formula>$AY$24=24</formula>
    </cfRule>
    <cfRule type="expression" dxfId="95" priority="63">
      <formula>$AY$24=19</formula>
    </cfRule>
    <cfRule type="expression" dxfId="94" priority="64">
      <formula>$AY$24=14</formula>
    </cfRule>
    <cfRule type="expression" dxfId="93" priority="65">
      <formula>$AY$24=9</formula>
    </cfRule>
  </conditionalFormatting>
  <conditionalFormatting sqref="AC24:AE25 AG24:AI25 AK24:AM25">
    <cfRule type="expression" dxfId="92" priority="57">
      <formula>$AY$24=9</formula>
    </cfRule>
    <cfRule type="expression" dxfId="91" priority="59">
      <formula>$AY$24&gt;=21</formula>
    </cfRule>
    <cfRule type="expression" dxfId="90" priority="60">
      <formula>$AY$24=18</formula>
    </cfRule>
    <cfRule type="expression" dxfId="89" priority="61">
      <formula>$AY$24=15</formula>
    </cfRule>
  </conditionalFormatting>
  <conditionalFormatting sqref="G41:G42">
    <cfRule type="expression" dxfId="88" priority="56">
      <formula>$AX$40=3</formula>
    </cfRule>
  </conditionalFormatting>
  <conditionalFormatting sqref="G43:G44">
    <cfRule type="expression" dxfId="87" priority="55">
      <formula>$AX$41=3</formula>
    </cfRule>
  </conditionalFormatting>
  <conditionalFormatting sqref="AE39:AN40">
    <cfRule type="expression" dxfId="86" priority="45">
      <formula>$AY$39&gt;=3</formula>
    </cfRule>
  </conditionalFormatting>
  <conditionalFormatting sqref="G54:AN55">
    <cfRule type="expression" dxfId="85" priority="44">
      <formula>$G$54=""</formula>
    </cfRule>
  </conditionalFormatting>
  <conditionalFormatting sqref="F26:H29">
    <cfRule type="expression" dxfId="84" priority="43">
      <formula>$AY$26=1</formula>
    </cfRule>
  </conditionalFormatting>
  <conditionalFormatting sqref="T22:W25">
    <cfRule type="expression" dxfId="83" priority="42">
      <formula>$AY$22=1</formula>
    </cfRule>
  </conditionalFormatting>
  <conditionalFormatting sqref="V59:Z62">
    <cfRule type="expression" dxfId="82" priority="41">
      <formula>$AY$59=1</formula>
    </cfRule>
  </conditionalFormatting>
  <conditionalFormatting sqref="AA59:AN62">
    <cfRule type="expression" dxfId="81" priority="39">
      <formula>$AY$61=1</formula>
    </cfRule>
    <cfRule type="expression" dxfId="80" priority="40">
      <formula>$AX$61=TRUE</formula>
    </cfRule>
  </conditionalFormatting>
  <conditionalFormatting sqref="F64:O65">
    <cfRule type="expression" dxfId="79" priority="18">
      <formula>$P$64=""</formula>
    </cfRule>
  </conditionalFormatting>
  <conditionalFormatting sqref="AA64:AN65">
    <cfRule type="expression" dxfId="78" priority="17">
      <formula>$P$64=""</formula>
    </cfRule>
  </conditionalFormatting>
  <conditionalFormatting sqref="J57:T58 B59:T62">
    <cfRule type="expression" dxfId="77" priority="10">
      <formula>$AZ$51=23</formula>
    </cfRule>
    <cfRule type="expression" dxfId="76" priority="11">
      <formula>$AZ$51=22</formula>
    </cfRule>
    <cfRule type="expression" dxfId="75" priority="12">
      <formula>$AZ$51=18</formula>
    </cfRule>
    <cfRule type="expression" dxfId="74" priority="13">
      <formula>$AZ$51=9</formula>
    </cfRule>
    <cfRule type="expression" dxfId="73" priority="14">
      <formula>$AZ$51=5</formula>
    </cfRule>
    <cfRule type="expression" dxfId="72" priority="15">
      <formula>$AZ$51=4</formula>
    </cfRule>
    <cfRule type="expression" dxfId="71" priority="16">
      <formula>$AZ$51=100</formula>
    </cfRule>
  </conditionalFormatting>
  <conditionalFormatting sqref="J57:T58 N59:T60 B61:T62 B59:I60">
    <cfRule type="expression" dxfId="70" priority="7">
      <formula>$AZ$51=19</formula>
    </cfRule>
    <cfRule type="expression" dxfId="69" priority="8">
      <formula>$AZ$51=6</formula>
    </cfRule>
    <cfRule type="expression" dxfId="68" priority="9">
      <formula>$AZ$51=1</formula>
    </cfRule>
  </conditionalFormatting>
  <pageMargins left="0.51181102362204722" right="0" top="0.11811023622047245" bottom="0" header="0.31496062992125984" footer="0.31496062992125984"/>
  <pageSetup paperSize="9" orientation="portrait" r:id="rId1"/>
  <ignoredErrors>
    <ignoredError sqref="AJ22:AJ25" numberStoredAsText="1"/>
    <ignoredError sqref="AX66 AY60:AZ60 AZ59 AY61:AZ61 AY58:AZ58 AY52 AY51 AZ52 AZ54 AZ51 AZ55:AZ57 AZ53 AY56 AY54 AY53 AY55 AY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7</xdr:col>
                    <xdr:colOff>152400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58</xdr:row>
                    <xdr:rowOff>28575</xdr:rowOff>
                  </from>
                  <to>
                    <xdr:col>25</xdr:col>
                    <xdr:colOff>152400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60</xdr:row>
                    <xdr:rowOff>28575</xdr:rowOff>
                  </from>
                  <to>
                    <xdr:col>25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28575</xdr:rowOff>
                  </from>
                  <to>
                    <xdr:col>30</xdr:col>
                    <xdr:colOff>161925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28575</xdr:rowOff>
                  </from>
                  <to>
                    <xdr:col>30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28575</xdr:rowOff>
                  </from>
                  <to>
                    <xdr:col>30</xdr:col>
                    <xdr:colOff>152400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28575</xdr:rowOff>
                  </from>
                  <to>
                    <xdr:col>8</xdr:col>
                    <xdr:colOff>161925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28575</xdr:rowOff>
                  </from>
                  <to>
                    <xdr:col>4</xdr:col>
                    <xdr:colOff>161925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19</xdr:col>
                    <xdr:colOff>152400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56</xdr:row>
                    <xdr:rowOff>28575</xdr:rowOff>
                  </from>
                  <to>
                    <xdr:col>19</xdr:col>
                    <xdr:colOff>161925</xdr:colOff>
                    <xdr:row>57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C86"/>
  <sheetViews>
    <sheetView showGridLines="0" zoomScale="115" zoomScaleNormal="115" workbookViewId="0"/>
  </sheetViews>
  <sheetFormatPr defaultRowHeight="18.75" x14ac:dyDescent="0.4"/>
  <cols>
    <col min="1" max="35" width="2.25" style="2" customWidth="1"/>
    <col min="36" max="42" width="2" style="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16384" width="9" style="2"/>
  </cols>
  <sheetData>
    <row r="1" spans="2:55" ht="11.25" customHeight="1" x14ac:dyDescent="0.4">
      <c r="AI1" s="3"/>
      <c r="AJ1" s="4"/>
      <c r="AK1" s="73" t="s">
        <v>18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8"/>
      <c r="C4" s="571" t="s">
        <v>16</v>
      </c>
      <c r="D4" s="571"/>
      <c r="E4" s="571"/>
      <c r="F4" s="572">
        <v>7</v>
      </c>
      <c r="G4" s="572"/>
      <c r="H4" s="573" t="s">
        <v>17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8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8"/>
      <c r="C5" s="571"/>
      <c r="D5" s="571"/>
      <c r="E5" s="571"/>
      <c r="F5" s="572"/>
      <c r="G5" s="572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8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thickBot="1" x14ac:dyDescent="0.45">
      <c r="B6" s="8"/>
      <c r="C6" s="66"/>
      <c r="D6" s="66"/>
      <c r="E6" s="66"/>
      <c r="F6" s="67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8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thickTop="1" x14ac:dyDescent="0.4">
      <c r="R7" s="627" t="s">
        <v>79</v>
      </c>
      <c r="S7" s="628"/>
      <c r="T7" s="628"/>
      <c r="U7" s="628"/>
      <c r="V7" s="628"/>
      <c r="W7" s="629"/>
      <c r="AB7" s="574" t="s">
        <v>16</v>
      </c>
      <c r="AC7" s="574"/>
      <c r="AD7" s="706">
        <v>6</v>
      </c>
      <c r="AE7" s="706"/>
      <c r="AF7" s="73" t="s">
        <v>14</v>
      </c>
      <c r="AG7" s="706">
        <v>6</v>
      </c>
      <c r="AH7" s="706"/>
      <c r="AI7" s="73" t="s">
        <v>15</v>
      </c>
      <c r="AJ7" s="706">
        <v>10</v>
      </c>
      <c r="AK7" s="706"/>
      <c r="AL7" s="578" t="s">
        <v>85</v>
      </c>
      <c r="AM7" s="578"/>
      <c r="AN7" s="578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R8" s="630"/>
      <c r="S8" s="631"/>
      <c r="T8" s="631"/>
      <c r="U8" s="631"/>
      <c r="V8" s="631"/>
      <c r="W8" s="632"/>
      <c r="AB8" s="575"/>
      <c r="AC8" s="575"/>
      <c r="AD8" s="707"/>
      <c r="AE8" s="707"/>
      <c r="AF8" s="74"/>
      <c r="AG8" s="707"/>
      <c r="AH8" s="707"/>
      <c r="AI8" s="74"/>
      <c r="AJ8" s="707"/>
      <c r="AK8" s="707"/>
      <c r="AL8" s="579"/>
      <c r="AM8" s="579"/>
      <c r="AN8" s="579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thickBot="1" x14ac:dyDescent="0.45">
      <c r="R9" s="633"/>
      <c r="S9" s="634"/>
      <c r="T9" s="634"/>
      <c r="U9" s="634"/>
      <c r="V9" s="634"/>
      <c r="W9" s="635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thickTop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588" t="s">
        <v>4</v>
      </c>
      <c r="C11" s="589"/>
      <c r="D11" s="589"/>
      <c r="E11" s="589"/>
      <c r="F11" s="589"/>
      <c r="G11" s="589"/>
      <c r="H11" s="590"/>
      <c r="I11" s="594" t="s">
        <v>5</v>
      </c>
      <c r="J11" s="594"/>
      <c r="K11" s="594"/>
      <c r="L11" s="594"/>
      <c r="M11" s="594"/>
      <c r="N11" s="712" t="s">
        <v>61</v>
      </c>
      <c r="O11" s="712"/>
      <c r="P11" s="713"/>
      <c r="Q11" s="5"/>
      <c r="R11" s="595" t="s">
        <v>0</v>
      </c>
      <c r="S11" s="596"/>
      <c r="T11" s="596"/>
      <c r="U11" s="596"/>
      <c r="V11" s="596"/>
      <c r="W11" s="597"/>
      <c r="X11" s="604"/>
      <c r="Y11" s="604"/>
      <c r="Z11" s="605" t="s">
        <v>3</v>
      </c>
      <c r="AA11" s="605"/>
      <c r="AB11" s="605"/>
      <c r="AC11" s="605"/>
      <c r="AD11" s="605"/>
      <c r="AE11" s="606"/>
      <c r="AO11" s="3"/>
      <c r="AP11" s="3"/>
      <c r="AQ11" s="3"/>
      <c r="AR11" s="3"/>
      <c r="AS11" s="3"/>
      <c r="AT11" s="5"/>
      <c r="AU11" s="5"/>
      <c r="AV11" s="5"/>
      <c r="AW11" s="6" t="s">
        <v>49</v>
      </c>
      <c r="AX11" s="12">
        <f>COUNTA(AD7,AG7,AJ7)</f>
        <v>3</v>
      </c>
      <c r="AY11" s="13"/>
      <c r="AZ11" s="7"/>
      <c r="BA11" s="7"/>
      <c r="BB11" s="7"/>
      <c r="BC11" s="7"/>
    </row>
    <row r="12" spans="2:55" ht="11.25" customHeight="1" x14ac:dyDescent="0.4">
      <c r="B12" s="591"/>
      <c r="C12" s="592"/>
      <c r="D12" s="592"/>
      <c r="E12" s="592"/>
      <c r="F12" s="592"/>
      <c r="G12" s="592"/>
      <c r="H12" s="593"/>
      <c r="I12" s="583"/>
      <c r="J12" s="583"/>
      <c r="K12" s="583"/>
      <c r="L12" s="583"/>
      <c r="M12" s="583"/>
      <c r="N12" s="708"/>
      <c r="O12" s="708"/>
      <c r="P12" s="709"/>
      <c r="Q12" s="5"/>
      <c r="R12" s="598"/>
      <c r="S12" s="599"/>
      <c r="T12" s="599"/>
      <c r="U12" s="599"/>
      <c r="V12" s="599"/>
      <c r="W12" s="600"/>
      <c r="X12" s="580"/>
      <c r="Y12" s="580"/>
      <c r="Z12" s="581"/>
      <c r="AA12" s="581"/>
      <c r="AB12" s="581"/>
      <c r="AC12" s="581"/>
      <c r="AD12" s="581"/>
      <c r="AE12" s="582"/>
      <c r="AF12" s="3"/>
      <c r="AG12" s="3"/>
      <c r="AH12" s="3"/>
      <c r="AI12" s="3"/>
      <c r="AJ12" s="5"/>
      <c r="AK12" s="5"/>
      <c r="AL12" s="5"/>
      <c r="AM12" s="5"/>
      <c r="AN12" s="5"/>
      <c r="AO12" s="5"/>
      <c r="AW12" s="14">
        <v>45513</v>
      </c>
      <c r="AX12" s="15" t="b">
        <v>0</v>
      </c>
      <c r="AY12" s="12">
        <f>COUNTIF(AX12:AX14,"TRUE")</f>
        <v>1</v>
      </c>
      <c r="AZ12" s="7"/>
      <c r="BA12" s="7"/>
      <c r="BB12" s="7"/>
      <c r="BC12" s="7"/>
    </row>
    <row r="13" spans="2:55" ht="11.25" customHeight="1" x14ac:dyDescent="0.4">
      <c r="B13" s="607" t="s">
        <v>9</v>
      </c>
      <c r="C13" s="608"/>
      <c r="D13" s="608"/>
      <c r="E13" s="608"/>
      <c r="F13" s="608"/>
      <c r="G13" s="608"/>
      <c r="H13" s="609"/>
      <c r="I13" s="583" t="s">
        <v>6</v>
      </c>
      <c r="J13" s="583"/>
      <c r="K13" s="583"/>
      <c r="L13" s="583"/>
      <c r="M13" s="583"/>
      <c r="N13" s="708" t="s">
        <v>62</v>
      </c>
      <c r="O13" s="708"/>
      <c r="P13" s="709"/>
      <c r="Q13" s="5"/>
      <c r="R13" s="598"/>
      <c r="S13" s="599"/>
      <c r="T13" s="599"/>
      <c r="U13" s="599"/>
      <c r="V13" s="599"/>
      <c r="W13" s="600"/>
      <c r="X13" s="580"/>
      <c r="Y13" s="580"/>
      <c r="Z13" s="581" t="s">
        <v>1</v>
      </c>
      <c r="AA13" s="581"/>
      <c r="AB13" s="581"/>
      <c r="AC13" s="581"/>
      <c r="AD13" s="581"/>
      <c r="AE13" s="582"/>
      <c r="AF13" s="3"/>
      <c r="AG13" s="3"/>
      <c r="AH13" s="3"/>
      <c r="AI13" s="3"/>
      <c r="AJ13" s="5"/>
      <c r="AW13" s="14">
        <v>45527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607"/>
      <c r="C14" s="608"/>
      <c r="D14" s="608"/>
      <c r="E14" s="608"/>
      <c r="F14" s="608"/>
      <c r="G14" s="608"/>
      <c r="H14" s="609"/>
      <c r="I14" s="583"/>
      <c r="J14" s="583"/>
      <c r="K14" s="583"/>
      <c r="L14" s="583"/>
      <c r="M14" s="583"/>
      <c r="N14" s="708"/>
      <c r="O14" s="708"/>
      <c r="P14" s="709"/>
      <c r="Q14" s="5"/>
      <c r="R14" s="598"/>
      <c r="S14" s="599"/>
      <c r="T14" s="599"/>
      <c r="U14" s="599"/>
      <c r="V14" s="599"/>
      <c r="W14" s="600"/>
      <c r="X14" s="580"/>
      <c r="Y14" s="580"/>
      <c r="Z14" s="581"/>
      <c r="AA14" s="581"/>
      <c r="AB14" s="581"/>
      <c r="AC14" s="581"/>
      <c r="AD14" s="581"/>
      <c r="AE14" s="582"/>
      <c r="AF14" s="3"/>
      <c r="AG14" s="3"/>
      <c r="AH14" s="3"/>
      <c r="AI14" s="3"/>
      <c r="AJ14" s="5"/>
      <c r="AW14" s="6" t="s">
        <v>48</v>
      </c>
      <c r="AX14" s="15" t="b">
        <v>1</v>
      </c>
      <c r="AY14" s="13"/>
      <c r="AZ14" s="7"/>
      <c r="BA14" s="7"/>
      <c r="BB14" s="7"/>
      <c r="BC14" s="7"/>
    </row>
    <row r="15" spans="2:55" ht="11.25" customHeight="1" x14ac:dyDescent="0.4">
      <c r="B15" s="607"/>
      <c r="C15" s="608"/>
      <c r="D15" s="608"/>
      <c r="E15" s="608"/>
      <c r="F15" s="608"/>
      <c r="G15" s="608"/>
      <c r="H15" s="609"/>
      <c r="I15" s="583" t="s">
        <v>7</v>
      </c>
      <c r="J15" s="583"/>
      <c r="K15" s="583"/>
      <c r="L15" s="583"/>
      <c r="M15" s="583"/>
      <c r="N15" s="708"/>
      <c r="O15" s="708"/>
      <c r="P15" s="709"/>
      <c r="Q15" s="5"/>
      <c r="R15" s="598"/>
      <c r="S15" s="599"/>
      <c r="T15" s="599"/>
      <c r="U15" s="599"/>
      <c r="V15" s="599"/>
      <c r="W15" s="600"/>
      <c r="X15" s="580"/>
      <c r="Y15" s="580"/>
      <c r="Z15" s="581" t="s">
        <v>2</v>
      </c>
      <c r="AA15" s="581"/>
      <c r="AB15" s="581"/>
      <c r="AC15" s="581"/>
      <c r="AD15" s="581"/>
      <c r="AE15" s="582"/>
      <c r="AF15" s="3"/>
      <c r="AG15" s="3"/>
      <c r="AH15" s="3"/>
      <c r="AI15" s="3"/>
      <c r="AJ15" s="5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610"/>
      <c r="C16" s="611"/>
      <c r="D16" s="611"/>
      <c r="E16" s="611"/>
      <c r="F16" s="611"/>
      <c r="G16" s="611"/>
      <c r="H16" s="612"/>
      <c r="I16" s="584"/>
      <c r="J16" s="584"/>
      <c r="K16" s="584"/>
      <c r="L16" s="584"/>
      <c r="M16" s="584"/>
      <c r="N16" s="710"/>
      <c r="O16" s="710"/>
      <c r="P16" s="711"/>
      <c r="Q16" s="5"/>
      <c r="R16" s="601"/>
      <c r="S16" s="602"/>
      <c r="T16" s="602"/>
      <c r="U16" s="602"/>
      <c r="V16" s="602"/>
      <c r="W16" s="603"/>
      <c r="X16" s="585"/>
      <c r="Y16" s="585"/>
      <c r="Z16" s="586"/>
      <c r="AA16" s="586"/>
      <c r="AB16" s="586"/>
      <c r="AC16" s="586"/>
      <c r="AD16" s="586"/>
      <c r="AE16" s="587"/>
      <c r="AF16" s="3"/>
      <c r="AG16" s="3"/>
      <c r="AH16" s="3"/>
      <c r="AI16" s="3"/>
      <c r="AJ16" s="5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10</v>
      </c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3"/>
      <c r="AE17" s="17" t="s">
        <v>124</v>
      </c>
      <c r="AF17" s="3"/>
      <c r="AG17" s="3"/>
      <c r="AH17" s="3"/>
      <c r="AI17" s="3"/>
      <c r="AJ17" s="5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377" t="s">
        <v>8</v>
      </c>
      <c r="C19" s="378"/>
      <c r="D19" s="378"/>
      <c r="E19" s="378"/>
      <c r="F19" s="378"/>
      <c r="G19" s="378"/>
      <c r="H19" s="613" t="s">
        <v>115</v>
      </c>
      <c r="I19" s="613"/>
      <c r="J19" s="613"/>
      <c r="K19" s="613"/>
      <c r="L19" s="613"/>
      <c r="M19" s="613"/>
      <c r="N19" s="613"/>
      <c r="O19" s="613"/>
      <c r="P19" s="613"/>
      <c r="Q19" s="614"/>
      <c r="R19" s="107" t="s">
        <v>80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2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379"/>
      <c r="C20" s="380"/>
      <c r="D20" s="380"/>
      <c r="E20" s="380"/>
      <c r="F20" s="380"/>
      <c r="G20" s="380"/>
      <c r="H20" s="615"/>
      <c r="I20" s="615"/>
      <c r="J20" s="615"/>
      <c r="K20" s="615"/>
      <c r="L20" s="615"/>
      <c r="M20" s="615"/>
      <c r="N20" s="615"/>
      <c r="O20" s="615"/>
      <c r="P20" s="615"/>
      <c r="Q20" s="616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381"/>
      <c r="C21" s="382"/>
      <c r="D21" s="382"/>
      <c r="E21" s="382"/>
      <c r="F21" s="382"/>
      <c r="G21" s="382"/>
      <c r="H21" s="617"/>
      <c r="I21" s="617"/>
      <c r="J21" s="617"/>
      <c r="K21" s="617"/>
      <c r="L21" s="617"/>
      <c r="M21" s="617"/>
      <c r="N21" s="617"/>
      <c r="O21" s="617"/>
      <c r="P21" s="617"/>
      <c r="Q21" s="618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"/>
      <c r="AW21" s="6" t="s">
        <v>47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561" t="s">
        <v>12</v>
      </c>
      <c r="C22" s="562"/>
      <c r="D22" s="562"/>
      <c r="E22" s="563"/>
      <c r="F22" s="700" t="s">
        <v>22</v>
      </c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2"/>
      <c r="T22" s="568"/>
      <c r="U22" s="568"/>
      <c r="V22" s="569" t="s">
        <v>36</v>
      </c>
      <c r="W22" s="570"/>
      <c r="X22" s="129" t="s">
        <v>44</v>
      </c>
      <c r="Y22" s="130"/>
      <c r="Z22" s="130"/>
      <c r="AA22" s="131"/>
      <c r="AB22" s="135" t="s">
        <v>42</v>
      </c>
      <c r="AC22" s="688" t="s">
        <v>63</v>
      </c>
      <c r="AD22" s="688"/>
      <c r="AE22" s="688"/>
      <c r="AF22" s="135" t="s">
        <v>43</v>
      </c>
      <c r="AG22" s="688" t="s">
        <v>116</v>
      </c>
      <c r="AH22" s="688"/>
      <c r="AI22" s="688"/>
      <c r="AJ22" s="699" t="s">
        <v>21</v>
      </c>
      <c r="AK22" s="688" t="s">
        <v>82</v>
      </c>
      <c r="AL22" s="688"/>
      <c r="AM22" s="688"/>
      <c r="AN22" s="23"/>
      <c r="AW22" s="6" t="s">
        <v>36</v>
      </c>
      <c r="AX22" s="15" t="b">
        <v>1</v>
      </c>
      <c r="AY22" s="12">
        <f>COUNTIF(AX22:AX23,TRUE)</f>
        <v>1</v>
      </c>
      <c r="AZ22" s="13"/>
      <c r="BA22" s="13"/>
      <c r="BB22" s="13"/>
      <c r="BC22" s="13"/>
    </row>
    <row r="23" spans="2:55" ht="10.5" customHeight="1" x14ac:dyDescent="0.4">
      <c r="B23" s="564"/>
      <c r="C23" s="565"/>
      <c r="D23" s="565"/>
      <c r="E23" s="566"/>
      <c r="F23" s="703"/>
      <c r="G23" s="704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405"/>
      <c r="U23" s="405"/>
      <c r="V23" s="556"/>
      <c r="W23" s="557"/>
      <c r="X23" s="132"/>
      <c r="Y23" s="133"/>
      <c r="Z23" s="133"/>
      <c r="AA23" s="134"/>
      <c r="AB23" s="136"/>
      <c r="AC23" s="689"/>
      <c r="AD23" s="689"/>
      <c r="AE23" s="689"/>
      <c r="AF23" s="136"/>
      <c r="AG23" s="689"/>
      <c r="AH23" s="689"/>
      <c r="AI23" s="689"/>
      <c r="AJ23" s="697"/>
      <c r="AK23" s="689"/>
      <c r="AL23" s="689"/>
      <c r="AM23" s="689"/>
      <c r="AN23" s="24"/>
      <c r="AW23" s="6" t="s">
        <v>37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549" t="s">
        <v>11</v>
      </c>
      <c r="C24" s="550"/>
      <c r="D24" s="550"/>
      <c r="E24" s="551"/>
      <c r="F24" s="690" t="s">
        <v>23</v>
      </c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2"/>
      <c r="T24" s="405"/>
      <c r="U24" s="405"/>
      <c r="V24" s="556" t="s">
        <v>37</v>
      </c>
      <c r="W24" s="557"/>
      <c r="X24" s="132" t="s">
        <v>39</v>
      </c>
      <c r="Y24" s="133"/>
      <c r="Z24" s="133"/>
      <c r="AA24" s="134"/>
      <c r="AB24" s="174"/>
      <c r="AC24" s="689" t="s">
        <v>64</v>
      </c>
      <c r="AD24" s="689"/>
      <c r="AE24" s="689"/>
      <c r="AF24" s="697" t="s">
        <v>21</v>
      </c>
      <c r="AG24" s="689" t="s">
        <v>65</v>
      </c>
      <c r="AH24" s="689"/>
      <c r="AI24" s="689"/>
      <c r="AJ24" s="697" t="s">
        <v>21</v>
      </c>
      <c r="AK24" s="689" t="s">
        <v>66</v>
      </c>
      <c r="AL24" s="689"/>
      <c r="AM24" s="689"/>
      <c r="AN24" s="25"/>
      <c r="AW24" s="26" t="s">
        <v>38</v>
      </c>
      <c r="AX24" s="27">
        <f>COUNTA(AC22,AG22,AK22)*3</f>
        <v>9</v>
      </c>
      <c r="AY24" s="27">
        <f>AX24+AX25</f>
        <v>24</v>
      </c>
      <c r="AZ24" s="13"/>
      <c r="BA24" s="13"/>
      <c r="BB24" s="13"/>
      <c r="BC24" s="13"/>
    </row>
    <row r="25" spans="2:55" ht="10.5" customHeight="1" x14ac:dyDescent="0.4">
      <c r="B25" s="552"/>
      <c r="C25" s="553"/>
      <c r="D25" s="553"/>
      <c r="E25" s="554"/>
      <c r="F25" s="693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5"/>
      <c r="T25" s="555"/>
      <c r="U25" s="555"/>
      <c r="V25" s="558"/>
      <c r="W25" s="559"/>
      <c r="X25" s="171"/>
      <c r="Y25" s="172"/>
      <c r="Z25" s="172"/>
      <c r="AA25" s="173"/>
      <c r="AB25" s="175"/>
      <c r="AC25" s="696"/>
      <c r="AD25" s="696"/>
      <c r="AE25" s="696"/>
      <c r="AF25" s="698"/>
      <c r="AG25" s="696"/>
      <c r="AH25" s="696"/>
      <c r="AI25" s="696"/>
      <c r="AJ25" s="698"/>
      <c r="AK25" s="696"/>
      <c r="AL25" s="696"/>
      <c r="AM25" s="696"/>
      <c r="AN25" s="28"/>
      <c r="AW25" s="29" t="s">
        <v>39</v>
      </c>
      <c r="AX25" s="27">
        <f>COUNTA(AC24,AG24,AK24)*5</f>
        <v>15</v>
      </c>
      <c r="AY25" s="30"/>
      <c r="AZ25" s="13"/>
      <c r="BA25" s="13"/>
      <c r="BB25" s="13"/>
      <c r="BC25" s="13"/>
    </row>
    <row r="26" spans="2:55" ht="10.5" customHeight="1" x14ac:dyDescent="0.4">
      <c r="B26" s="498" t="s">
        <v>13</v>
      </c>
      <c r="C26" s="499"/>
      <c r="D26" s="499"/>
      <c r="E26" s="500"/>
      <c r="F26" s="523"/>
      <c r="G26" s="525" t="s">
        <v>83</v>
      </c>
      <c r="H26" s="525"/>
      <c r="I26" s="679">
        <v>12</v>
      </c>
      <c r="J26" s="679"/>
      <c r="K26" s="31"/>
      <c r="L26" s="679">
        <v>4</v>
      </c>
      <c r="M26" s="679"/>
      <c r="N26" s="31"/>
      <c r="O26" s="679">
        <v>15</v>
      </c>
      <c r="P26" s="679"/>
      <c r="Q26" s="31"/>
      <c r="R26" s="31"/>
      <c r="S26" s="31"/>
      <c r="T26" s="32"/>
      <c r="U26" s="32"/>
      <c r="V26" s="31"/>
      <c r="W26" s="33"/>
      <c r="X26" s="530" t="s">
        <v>78</v>
      </c>
      <c r="Y26" s="531"/>
      <c r="Z26" s="531"/>
      <c r="AA26" s="532"/>
      <c r="AB26" s="682" t="s">
        <v>46</v>
      </c>
      <c r="AC26" s="682"/>
      <c r="AD26" s="682"/>
      <c r="AE26" s="682"/>
      <c r="AF26" s="682"/>
      <c r="AG26" s="682"/>
      <c r="AH26" s="682"/>
      <c r="AI26" s="682"/>
      <c r="AJ26" s="682"/>
      <c r="AK26" s="682"/>
      <c r="AL26" s="682"/>
      <c r="AM26" s="682"/>
      <c r="AN26" s="683"/>
      <c r="AW26" s="6" t="s">
        <v>40</v>
      </c>
      <c r="AX26" s="15" t="b">
        <v>0</v>
      </c>
      <c r="AY26" s="12">
        <f>COUNTIF(AX26:AX27,TRUE)</f>
        <v>1</v>
      </c>
      <c r="AZ26" s="13"/>
      <c r="BA26" s="13"/>
      <c r="BB26" s="13"/>
      <c r="BC26" s="13"/>
    </row>
    <row r="27" spans="2:55" ht="10.5" customHeight="1" x14ac:dyDescent="0.4">
      <c r="B27" s="501"/>
      <c r="C27" s="502"/>
      <c r="D27" s="502"/>
      <c r="E27" s="503"/>
      <c r="F27" s="524"/>
      <c r="G27" s="526"/>
      <c r="H27" s="526"/>
      <c r="I27" s="680"/>
      <c r="J27" s="680"/>
      <c r="K27" s="226" t="s">
        <v>14</v>
      </c>
      <c r="L27" s="680"/>
      <c r="M27" s="680"/>
      <c r="N27" s="226" t="s">
        <v>15</v>
      </c>
      <c r="O27" s="680"/>
      <c r="P27" s="680"/>
      <c r="Q27" s="226" t="s">
        <v>86</v>
      </c>
      <c r="R27" s="226"/>
      <c r="S27" s="226"/>
      <c r="T27" s="227">
        <f>IF(AX28=3,BC28,"")</f>
        <v>24</v>
      </c>
      <c r="U27" s="227"/>
      <c r="V27" s="228" t="s">
        <v>45</v>
      </c>
      <c r="W27" s="229"/>
      <c r="X27" s="533"/>
      <c r="Y27" s="534"/>
      <c r="Z27" s="534"/>
      <c r="AA27" s="535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5"/>
      <c r="AW27" s="6" t="s">
        <v>41</v>
      </c>
      <c r="AX27" s="15" t="b">
        <v>1</v>
      </c>
      <c r="AY27" s="13"/>
      <c r="AZ27" s="13"/>
      <c r="BA27" s="13"/>
      <c r="BB27" s="13"/>
      <c r="BC27" s="13"/>
    </row>
    <row r="28" spans="2:55" ht="10.5" customHeight="1" x14ac:dyDescent="0.4">
      <c r="B28" s="501"/>
      <c r="C28" s="502"/>
      <c r="D28" s="502"/>
      <c r="E28" s="503"/>
      <c r="F28" s="524"/>
      <c r="G28" s="526" t="s">
        <v>84</v>
      </c>
      <c r="H28" s="526"/>
      <c r="I28" s="680"/>
      <c r="J28" s="680"/>
      <c r="K28" s="226"/>
      <c r="L28" s="680"/>
      <c r="M28" s="680"/>
      <c r="N28" s="226"/>
      <c r="O28" s="680"/>
      <c r="P28" s="680"/>
      <c r="Q28" s="226"/>
      <c r="R28" s="226"/>
      <c r="S28" s="226"/>
      <c r="T28" s="227"/>
      <c r="U28" s="227"/>
      <c r="V28" s="207"/>
      <c r="W28" s="229"/>
      <c r="X28" s="533"/>
      <c r="Y28" s="534"/>
      <c r="Z28" s="534"/>
      <c r="AA28" s="535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5"/>
      <c r="AW28" s="6" t="s">
        <v>13</v>
      </c>
      <c r="AX28" s="12">
        <f>COUNTA(I26,L26,O26)</f>
        <v>3</v>
      </c>
      <c r="AY28" s="12">
        <f>IF(AX26=TRUE,1925+I26,IF(AX27=TRUE,1988+I26,""))</f>
        <v>2000</v>
      </c>
      <c r="AZ28" s="12">
        <f>IF(AX26=TRUE,AY28+I26,IF(AX27=TRUE,AY28+I26,""))</f>
        <v>2012</v>
      </c>
      <c r="BA28" s="34">
        <f>IF(AX26=TRUE,DATE(AY28,L26,O26),IF(AX27=TRUE,DATE(AY28,L26,O26),""))</f>
        <v>36631</v>
      </c>
      <c r="BB28" s="34">
        <f>IF(AX11=3,DATE(2018+AD7,AG7,AJ7),"2024/4/1")</f>
        <v>45453</v>
      </c>
      <c r="BC28" s="12">
        <f>IF(AX26=TRUE,DATEDIF(BA28, BB28, "Y"),IF(AX27=TRUE,DATEDIF(BA28, BB28, "Y"),""))</f>
        <v>24</v>
      </c>
    </row>
    <row r="29" spans="2:55" ht="10.5" customHeight="1" x14ac:dyDescent="0.4">
      <c r="B29" s="520"/>
      <c r="C29" s="521"/>
      <c r="D29" s="521"/>
      <c r="E29" s="522"/>
      <c r="F29" s="545"/>
      <c r="G29" s="546"/>
      <c r="H29" s="546"/>
      <c r="I29" s="681"/>
      <c r="J29" s="681"/>
      <c r="K29" s="35"/>
      <c r="L29" s="681"/>
      <c r="M29" s="681"/>
      <c r="N29" s="36"/>
      <c r="O29" s="681"/>
      <c r="P29" s="681"/>
      <c r="Q29" s="37"/>
      <c r="R29" s="198" t="s">
        <v>77</v>
      </c>
      <c r="S29" s="198"/>
      <c r="T29" s="198"/>
      <c r="U29" s="198"/>
      <c r="V29" s="198"/>
      <c r="W29" s="199"/>
      <c r="X29" s="536"/>
      <c r="Y29" s="537"/>
      <c r="Z29" s="537"/>
      <c r="AA29" s="538"/>
      <c r="AB29" s="686"/>
      <c r="AC29" s="686"/>
      <c r="AD29" s="686"/>
      <c r="AE29" s="686"/>
      <c r="AF29" s="686"/>
      <c r="AG29" s="686"/>
      <c r="AH29" s="686"/>
      <c r="AI29" s="686"/>
      <c r="AJ29" s="686"/>
      <c r="AK29" s="686"/>
      <c r="AL29" s="686"/>
      <c r="AM29" s="686"/>
      <c r="AN29" s="687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498" t="s">
        <v>35</v>
      </c>
      <c r="C30" s="499"/>
      <c r="D30" s="499"/>
      <c r="E30" s="500"/>
      <c r="F30" s="504" t="s">
        <v>20</v>
      </c>
      <c r="G30" s="673">
        <v>431</v>
      </c>
      <c r="H30" s="673"/>
      <c r="I30" s="508" t="s">
        <v>21</v>
      </c>
      <c r="J30" s="673">
        <v>3192</v>
      </c>
      <c r="K30" s="673"/>
      <c r="L30" s="673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501"/>
      <c r="C31" s="502"/>
      <c r="D31" s="502"/>
      <c r="E31" s="503"/>
      <c r="F31" s="505"/>
      <c r="G31" s="674"/>
      <c r="H31" s="674"/>
      <c r="I31" s="509"/>
      <c r="J31" s="674"/>
      <c r="K31" s="674"/>
      <c r="L31" s="674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510" t="s">
        <v>12</v>
      </c>
      <c r="C32" s="511"/>
      <c r="D32" s="511"/>
      <c r="E32" s="512"/>
      <c r="F32" s="675" t="s">
        <v>81</v>
      </c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6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513"/>
      <c r="C33" s="514"/>
      <c r="D33" s="514"/>
      <c r="E33" s="515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7"/>
      <c r="Y33" s="677"/>
      <c r="Z33" s="677"/>
      <c r="AA33" s="677"/>
      <c r="AB33" s="677"/>
      <c r="AC33" s="677"/>
      <c r="AD33" s="677"/>
      <c r="AE33" s="677"/>
      <c r="AF33" s="677"/>
      <c r="AG33" s="677"/>
      <c r="AH33" s="677"/>
      <c r="AI33" s="677"/>
      <c r="AJ33" s="677"/>
      <c r="AK33" s="677"/>
      <c r="AL33" s="677"/>
      <c r="AM33" s="677"/>
      <c r="AN33" s="678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479" t="s">
        <v>19</v>
      </c>
      <c r="C34" s="480"/>
      <c r="D34" s="480"/>
      <c r="E34" s="481"/>
      <c r="F34" s="669" t="s">
        <v>24</v>
      </c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70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482"/>
      <c r="C35" s="483"/>
      <c r="D35" s="483"/>
      <c r="E35" s="484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2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489" t="s">
        <v>26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1" t="s">
        <v>28</v>
      </c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92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496" t="s">
        <v>68</v>
      </c>
      <c r="C38" s="497"/>
      <c r="D38" s="497"/>
      <c r="E38" s="497"/>
      <c r="F38" s="497"/>
      <c r="G38" s="65" t="s">
        <v>25</v>
      </c>
      <c r="H38" s="497" t="s">
        <v>69</v>
      </c>
      <c r="I38" s="497"/>
      <c r="J38" s="497"/>
      <c r="K38" s="497"/>
      <c r="L38" s="497"/>
      <c r="M38" s="493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5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662" t="s">
        <v>71</v>
      </c>
      <c r="C39" s="663"/>
      <c r="D39" s="663"/>
      <c r="E39" s="663"/>
      <c r="F39" s="663"/>
      <c r="G39" s="469" t="s">
        <v>25</v>
      </c>
      <c r="H39" s="664" t="s">
        <v>72</v>
      </c>
      <c r="I39" s="664"/>
      <c r="J39" s="664"/>
      <c r="K39" s="664"/>
      <c r="L39" s="664"/>
      <c r="M39" s="665" t="s">
        <v>117</v>
      </c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475" t="s">
        <v>29</v>
      </c>
      <c r="AF39" s="475"/>
      <c r="AG39" s="475"/>
      <c r="AH39" s="475"/>
      <c r="AI39" s="475"/>
      <c r="AJ39" s="475"/>
      <c r="AK39" s="475"/>
      <c r="AL39" s="475"/>
      <c r="AM39" s="475"/>
      <c r="AN39" s="476"/>
      <c r="AW39" s="6" t="s">
        <v>50</v>
      </c>
      <c r="AX39" s="12">
        <f>COUNTA(B39,H39,M39)</f>
        <v>3</v>
      </c>
      <c r="AY39" s="12">
        <f>COUNTIF(AX39:AX44,3)</f>
        <v>3</v>
      </c>
      <c r="AZ39" s="7"/>
      <c r="BA39" s="7"/>
      <c r="BB39" s="7"/>
      <c r="BC39" s="7"/>
    </row>
    <row r="40" spans="2:55" ht="10.5" customHeight="1" x14ac:dyDescent="0.4">
      <c r="B40" s="650"/>
      <c r="C40" s="651"/>
      <c r="D40" s="651"/>
      <c r="E40" s="651"/>
      <c r="F40" s="651"/>
      <c r="G40" s="455"/>
      <c r="H40" s="652"/>
      <c r="I40" s="652"/>
      <c r="J40" s="652"/>
      <c r="K40" s="652"/>
      <c r="L40" s="652"/>
      <c r="M40" s="667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477"/>
      <c r="AF40" s="477"/>
      <c r="AG40" s="477"/>
      <c r="AH40" s="477"/>
      <c r="AI40" s="477"/>
      <c r="AJ40" s="477"/>
      <c r="AK40" s="477"/>
      <c r="AL40" s="477"/>
      <c r="AM40" s="477"/>
      <c r="AN40" s="478"/>
      <c r="AW40" s="6" t="s">
        <v>51</v>
      </c>
      <c r="AX40" s="12">
        <f>COUNTA(B41,H41,M41)</f>
        <v>3</v>
      </c>
      <c r="AY40" s="12"/>
      <c r="AZ40" s="7"/>
      <c r="BA40" s="7"/>
      <c r="BB40" s="7"/>
      <c r="BC40" s="7"/>
    </row>
    <row r="41" spans="2:55" ht="10.5" customHeight="1" x14ac:dyDescent="0.4">
      <c r="B41" s="650" t="s">
        <v>74</v>
      </c>
      <c r="C41" s="651"/>
      <c r="D41" s="651"/>
      <c r="E41" s="651"/>
      <c r="F41" s="651"/>
      <c r="G41" s="455" t="s">
        <v>25</v>
      </c>
      <c r="H41" s="652" t="s">
        <v>73</v>
      </c>
      <c r="I41" s="652"/>
      <c r="J41" s="652"/>
      <c r="K41" s="652"/>
      <c r="L41" s="652"/>
      <c r="M41" s="653" t="s">
        <v>118</v>
      </c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5"/>
      <c r="AW41" s="6" t="s">
        <v>52</v>
      </c>
      <c r="AX41" s="12">
        <f>COUNTA(B43,H43,M43)</f>
        <v>3</v>
      </c>
      <c r="AY41" s="12"/>
      <c r="AZ41" s="7"/>
      <c r="BA41" s="7"/>
      <c r="BB41" s="7"/>
      <c r="BC41" s="7"/>
    </row>
    <row r="42" spans="2:55" ht="10.5" customHeight="1" x14ac:dyDescent="0.4">
      <c r="B42" s="650"/>
      <c r="C42" s="651"/>
      <c r="D42" s="651"/>
      <c r="E42" s="651"/>
      <c r="F42" s="651"/>
      <c r="G42" s="455"/>
      <c r="H42" s="652"/>
      <c r="I42" s="652"/>
      <c r="J42" s="652"/>
      <c r="K42" s="652"/>
      <c r="L42" s="652"/>
      <c r="M42" s="653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/>
      <c r="AN42" s="655"/>
      <c r="AW42" s="6" t="s">
        <v>53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650" t="s">
        <v>75</v>
      </c>
      <c r="C43" s="651"/>
      <c r="D43" s="651"/>
      <c r="E43" s="651"/>
      <c r="F43" s="651"/>
      <c r="G43" s="455" t="s">
        <v>25</v>
      </c>
      <c r="H43" s="652" t="s">
        <v>76</v>
      </c>
      <c r="I43" s="652"/>
      <c r="J43" s="652"/>
      <c r="K43" s="652"/>
      <c r="L43" s="652"/>
      <c r="M43" s="653" t="s">
        <v>119</v>
      </c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5"/>
      <c r="AW43" s="6" t="s">
        <v>54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650"/>
      <c r="C44" s="651"/>
      <c r="D44" s="651"/>
      <c r="E44" s="651"/>
      <c r="F44" s="651"/>
      <c r="G44" s="455"/>
      <c r="H44" s="652"/>
      <c r="I44" s="652"/>
      <c r="J44" s="652"/>
      <c r="K44" s="652"/>
      <c r="L44" s="652"/>
      <c r="M44" s="653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/>
      <c r="AN44" s="655"/>
      <c r="AW44" s="6" t="s">
        <v>55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650"/>
      <c r="C45" s="651"/>
      <c r="D45" s="651"/>
      <c r="E45" s="651"/>
      <c r="F45" s="651"/>
      <c r="G45" s="455" t="s">
        <v>25</v>
      </c>
      <c r="H45" s="652"/>
      <c r="I45" s="652"/>
      <c r="J45" s="652"/>
      <c r="K45" s="652"/>
      <c r="L45" s="652"/>
      <c r="M45" s="653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4"/>
      <c r="AH45" s="654"/>
      <c r="AI45" s="654"/>
      <c r="AJ45" s="654"/>
      <c r="AK45" s="654"/>
      <c r="AL45" s="654"/>
      <c r="AM45" s="654"/>
      <c r="AN45" s="655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650"/>
      <c r="C46" s="651"/>
      <c r="D46" s="651"/>
      <c r="E46" s="651"/>
      <c r="F46" s="651"/>
      <c r="G46" s="455"/>
      <c r="H46" s="652"/>
      <c r="I46" s="652"/>
      <c r="J46" s="652"/>
      <c r="K46" s="652"/>
      <c r="L46" s="652"/>
      <c r="M46" s="653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5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650"/>
      <c r="C47" s="651"/>
      <c r="D47" s="651"/>
      <c r="E47" s="651"/>
      <c r="F47" s="651"/>
      <c r="G47" s="455" t="s">
        <v>25</v>
      </c>
      <c r="H47" s="652"/>
      <c r="I47" s="652"/>
      <c r="J47" s="652"/>
      <c r="K47" s="652"/>
      <c r="L47" s="652"/>
      <c r="M47" s="653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/>
      <c r="AN47" s="655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650"/>
      <c r="C48" s="651"/>
      <c r="D48" s="651"/>
      <c r="E48" s="651"/>
      <c r="F48" s="651"/>
      <c r="G48" s="455"/>
      <c r="H48" s="652"/>
      <c r="I48" s="652"/>
      <c r="J48" s="652"/>
      <c r="K48" s="652"/>
      <c r="L48" s="652"/>
      <c r="M48" s="653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5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650"/>
      <c r="C49" s="651"/>
      <c r="D49" s="651"/>
      <c r="E49" s="651"/>
      <c r="F49" s="651"/>
      <c r="G49" s="455" t="s">
        <v>25</v>
      </c>
      <c r="H49" s="652"/>
      <c r="I49" s="652"/>
      <c r="J49" s="652"/>
      <c r="K49" s="652"/>
      <c r="L49" s="652"/>
      <c r="M49" s="653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5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656"/>
      <c r="C50" s="657"/>
      <c r="D50" s="657"/>
      <c r="E50" s="657"/>
      <c r="F50" s="657"/>
      <c r="G50" s="462"/>
      <c r="H50" s="658"/>
      <c r="I50" s="658"/>
      <c r="J50" s="658"/>
      <c r="K50" s="658"/>
      <c r="L50" s="658"/>
      <c r="M50" s="659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0"/>
      <c r="AF50" s="660"/>
      <c r="AG50" s="660"/>
      <c r="AH50" s="660"/>
      <c r="AI50" s="660"/>
      <c r="AJ50" s="660"/>
      <c r="AK50" s="660"/>
      <c r="AL50" s="660"/>
      <c r="AM50" s="660"/>
      <c r="AN50" s="661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4</v>
      </c>
      <c r="BA51" s="7"/>
      <c r="BB51" s="7"/>
      <c r="BC51" s="7"/>
    </row>
    <row r="52" spans="1:55" ht="10.5" customHeight="1" x14ac:dyDescent="0.4">
      <c r="A52" s="45"/>
      <c r="B52" s="212" t="s">
        <v>31</v>
      </c>
      <c r="C52" s="187"/>
      <c r="D52" s="187"/>
      <c r="E52" s="187"/>
      <c r="F52" s="277"/>
      <c r="G52" s="281" t="s">
        <v>32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1</v>
      </c>
      <c r="AY53" s="15">
        <f>COUNTIF(AX53,TRUE)</f>
        <v>1</v>
      </c>
      <c r="AZ53" s="15">
        <f>AY53+COUNTA(J59)*3</f>
        <v>4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644" t="s">
        <v>120</v>
      </c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645"/>
      <c r="AJ54" s="645"/>
      <c r="AK54" s="645"/>
      <c r="AL54" s="645"/>
      <c r="AM54" s="645"/>
      <c r="AN54" s="646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647"/>
      <c r="H55" s="648"/>
      <c r="I55" s="648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6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8"/>
      <c r="AH55" s="648"/>
      <c r="AI55" s="648"/>
      <c r="AJ55" s="648"/>
      <c r="AK55" s="648"/>
      <c r="AL55" s="648"/>
      <c r="AM55" s="648"/>
      <c r="AN55" s="649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441" t="s">
        <v>111</v>
      </c>
      <c r="C57" s="298"/>
      <c r="D57" s="298"/>
      <c r="E57" s="298"/>
      <c r="F57" s="298"/>
      <c r="G57" s="298"/>
      <c r="H57" s="298"/>
      <c r="I57" s="299"/>
      <c r="J57" s="399"/>
      <c r="K57" s="443" t="s">
        <v>107</v>
      </c>
      <c r="L57" s="443"/>
      <c r="M57" s="443"/>
      <c r="N57" s="443"/>
      <c r="O57" s="443"/>
      <c r="P57" s="443"/>
      <c r="Q57" s="443"/>
      <c r="R57" s="443"/>
      <c r="S57" s="443"/>
      <c r="T57" s="444"/>
      <c r="U57" s="45"/>
      <c r="V57" s="212" t="s">
        <v>30</v>
      </c>
      <c r="W57" s="187"/>
      <c r="X57" s="187"/>
      <c r="Y57" s="187"/>
      <c r="Z57" s="187"/>
      <c r="AA57" s="309" t="s">
        <v>57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442"/>
      <c r="C58" s="301"/>
      <c r="D58" s="301"/>
      <c r="E58" s="301"/>
      <c r="F58" s="301"/>
      <c r="G58" s="301"/>
      <c r="H58" s="301"/>
      <c r="I58" s="302"/>
      <c r="J58" s="400"/>
      <c r="K58" s="445"/>
      <c r="L58" s="445"/>
      <c r="M58" s="445"/>
      <c r="N58" s="445"/>
      <c r="O58" s="445"/>
      <c r="P58" s="445"/>
      <c r="Q58" s="445"/>
      <c r="R58" s="445"/>
      <c r="S58" s="445"/>
      <c r="T58" s="446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431"/>
      <c r="C59" s="427" t="s">
        <v>123</v>
      </c>
      <c r="D59" s="427"/>
      <c r="E59" s="427"/>
      <c r="F59" s="427"/>
      <c r="G59" s="427"/>
      <c r="H59" s="427"/>
      <c r="I59" s="427"/>
      <c r="J59" s="642">
        <v>6</v>
      </c>
      <c r="K59" s="642"/>
      <c r="L59" s="447" t="s">
        <v>108</v>
      </c>
      <c r="M59" s="448"/>
      <c r="N59" s="433" t="s">
        <v>109</v>
      </c>
      <c r="O59" s="434"/>
      <c r="P59" s="434"/>
      <c r="Q59" s="434"/>
      <c r="R59" s="434"/>
      <c r="S59" s="434"/>
      <c r="T59" s="435"/>
      <c r="U59" s="45"/>
      <c r="V59" s="403"/>
      <c r="W59" s="405" t="s">
        <v>58</v>
      </c>
      <c r="X59" s="405"/>
      <c r="Y59" s="405"/>
      <c r="Z59" s="405"/>
      <c r="AA59" s="636" t="s">
        <v>121</v>
      </c>
      <c r="AB59" s="637"/>
      <c r="AC59" s="637"/>
      <c r="AD59" s="637"/>
      <c r="AE59" s="637"/>
      <c r="AF59" s="637"/>
      <c r="AG59" s="637"/>
      <c r="AH59" s="637"/>
      <c r="AI59" s="637"/>
      <c r="AJ59" s="637"/>
      <c r="AK59" s="637"/>
      <c r="AL59" s="637"/>
      <c r="AM59" s="637"/>
      <c r="AN59" s="638"/>
      <c r="AW59" s="6" t="s">
        <v>59</v>
      </c>
      <c r="AX59" s="46" t="b">
        <v>1</v>
      </c>
      <c r="AY59" s="12">
        <f>COUNTIF(AX59:AX61,TRUE)</f>
        <v>1</v>
      </c>
      <c r="AZ59" s="12"/>
      <c r="BA59" s="7"/>
      <c r="BB59" s="7"/>
      <c r="BC59" s="7"/>
    </row>
    <row r="60" spans="1:55" ht="10.5" customHeight="1" x14ac:dyDescent="0.4">
      <c r="A60" s="45"/>
      <c r="B60" s="425"/>
      <c r="C60" s="432"/>
      <c r="D60" s="432"/>
      <c r="E60" s="432"/>
      <c r="F60" s="432"/>
      <c r="G60" s="432"/>
      <c r="H60" s="432"/>
      <c r="I60" s="432"/>
      <c r="J60" s="643"/>
      <c r="K60" s="643"/>
      <c r="L60" s="449"/>
      <c r="M60" s="450"/>
      <c r="N60" s="436"/>
      <c r="O60" s="437"/>
      <c r="P60" s="437"/>
      <c r="Q60" s="437"/>
      <c r="R60" s="437"/>
      <c r="S60" s="437"/>
      <c r="T60" s="438"/>
      <c r="U60" s="45"/>
      <c r="V60" s="403"/>
      <c r="W60" s="405"/>
      <c r="X60" s="405"/>
      <c r="Y60" s="405"/>
      <c r="Z60" s="405"/>
      <c r="AA60" s="636"/>
      <c r="AB60" s="637"/>
      <c r="AC60" s="637"/>
      <c r="AD60" s="637"/>
      <c r="AE60" s="637"/>
      <c r="AF60" s="637"/>
      <c r="AG60" s="637"/>
      <c r="AH60" s="637"/>
      <c r="AI60" s="637"/>
      <c r="AJ60" s="637"/>
      <c r="AK60" s="637"/>
      <c r="AL60" s="637"/>
      <c r="AM60" s="637"/>
      <c r="AN60" s="638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425"/>
      <c r="C61" s="427" t="s">
        <v>110</v>
      </c>
      <c r="D61" s="427"/>
      <c r="E61" s="427"/>
      <c r="F61" s="429" t="s">
        <v>42</v>
      </c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01" t="s">
        <v>43</v>
      </c>
      <c r="U61" s="45"/>
      <c r="V61" s="403"/>
      <c r="W61" s="405" t="s">
        <v>56</v>
      </c>
      <c r="X61" s="405"/>
      <c r="Y61" s="405"/>
      <c r="Z61" s="405"/>
      <c r="AA61" s="636"/>
      <c r="AB61" s="637"/>
      <c r="AC61" s="637"/>
      <c r="AD61" s="637"/>
      <c r="AE61" s="637"/>
      <c r="AF61" s="637"/>
      <c r="AG61" s="637"/>
      <c r="AH61" s="637"/>
      <c r="AI61" s="637"/>
      <c r="AJ61" s="637"/>
      <c r="AK61" s="637"/>
      <c r="AL61" s="637"/>
      <c r="AM61" s="637"/>
      <c r="AN61" s="638"/>
      <c r="AW61" s="6" t="s">
        <v>60</v>
      </c>
      <c r="AX61" s="46" t="b">
        <v>0</v>
      </c>
      <c r="AY61" s="15">
        <f>COUNTA(AA59)</f>
        <v>1</v>
      </c>
      <c r="AZ61" s="13"/>
      <c r="BA61" s="7"/>
      <c r="BB61" s="7"/>
      <c r="BC61" s="7"/>
    </row>
    <row r="62" spans="1:55" ht="10.5" customHeight="1" x14ac:dyDescent="0.4">
      <c r="A62" s="45"/>
      <c r="B62" s="426"/>
      <c r="C62" s="428"/>
      <c r="D62" s="428"/>
      <c r="E62" s="428"/>
      <c r="F62" s="43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02"/>
      <c r="U62" s="45"/>
      <c r="V62" s="404"/>
      <c r="W62" s="406"/>
      <c r="X62" s="406"/>
      <c r="Y62" s="406"/>
      <c r="Z62" s="406"/>
      <c r="AA62" s="639"/>
      <c r="AB62" s="640"/>
      <c r="AC62" s="640"/>
      <c r="AD62" s="640"/>
      <c r="AE62" s="640"/>
      <c r="AF62" s="640"/>
      <c r="AG62" s="640"/>
      <c r="AH62" s="640"/>
      <c r="AI62" s="640"/>
      <c r="AJ62" s="640"/>
      <c r="AK62" s="640"/>
      <c r="AL62" s="640"/>
      <c r="AM62" s="640"/>
      <c r="AN62" s="641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407" t="s">
        <v>33</v>
      </c>
      <c r="C64" s="408"/>
      <c r="D64" s="408"/>
      <c r="E64" s="409"/>
      <c r="F64" s="413" t="s">
        <v>34</v>
      </c>
      <c r="G64" s="414"/>
      <c r="H64" s="414"/>
      <c r="I64" s="414"/>
      <c r="J64" s="414"/>
      <c r="K64" s="414"/>
      <c r="L64" s="414"/>
      <c r="M64" s="414"/>
      <c r="N64" s="414"/>
      <c r="O64" s="414"/>
      <c r="P64" s="619" t="s">
        <v>67</v>
      </c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389" t="s">
        <v>87</v>
      </c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90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410"/>
      <c r="C65" s="411"/>
      <c r="D65" s="411"/>
      <c r="E65" s="412"/>
      <c r="F65" s="415"/>
      <c r="G65" s="416"/>
      <c r="H65" s="416"/>
      <c r="I65" s="416"/>
      <c r="J65" s="416"/>
      <c r="K65" s="416"/>
      <c r="L65" s="416"/>
      <c r="M65" s="416"/>
      <c r="N65" s="416"/>
      <c r="O65" s="416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621" t="s">
        <v>122</v>
      </c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3"/>
      <c r="AW66" s="6" t="s">
        <v>33</v>
      </c>
      <c r="AX66" s="15">
        <f>LEN(B66)</f>
        <v>9</v>
      </c>
      <c r="AY66" s="7"/>
      <c r="AZ66" s="7"/>
      <c r="BA66" s="7"/>
      <c r="BB66" s="7"/>
      <c r="BC66" s="7"/>
    </row>
    <row r="67" spans="2:55" ht="10.5" customHeight="1" x14ac:dyDescent="0.4">
      <c r="B67" s="621"/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3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621"/>
      <c r="C68" s="622"/>
      <c r="D68" s="622"/>
      <c r="E68" s="622"/>
      <c r="F68" s="622"/>
      <c r="G68" s="622"/>
      <c r="H68" s="622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2"/>
      <c r="T68" s="622"/>
      <c r="U68" s="622"/>
      <c r="V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3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621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3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621"/>
      <c r="C70" s="622"/>
      <c r="D70" s="622"/>
      <c r="E70" s="622"/>
      <c r="F70" s="622"/>
      <c r="G70" s="622"/>
      <c r="H70" s="622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3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621"/>
      <c r="C71" s="622"/>
      <c r="D71" s="622"/>
      <c r="E71" s="622"/>
      <c r="F71" s="622"/>
      <c r="G71" s="622"/>
      <c r="H71" s="622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2"/>
      <c r="AN71" s="623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621"/>
      <c r="C72" s="622"/>
      <c r="D72" s="622"/>
      <c r="E72" s="622"/>
      <c r="F72" s="622"/>
      <c r="G72" s="622"/>
      <c r="H72" s="622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3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621"/>
      <c r="C73" s="622"/>
      <c r="D73" s="622"/>
      <c r="E73" s="622"/>
      <c r="F73" s="622"/>
      <c r="G73" s="622"/>
      <c r="H73" s="622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3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621"/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622"/>
      <c r="Z74" s="622"/>
      <c r="AA74" s="622"/>
      <c r="AB74" s="622"/>
      <c r="AC74" s="622"/>
      <c r="AD74" s="622"/>
      <c r="AE74" s="622"/>
      <c r="AF74" s="622"/>
      <c r="AG74" s="622"/>
      <c r="AH74" s="622"/>
      <c r="AI74" s="622"/>
      <c r="AJ74" s="622"/>
      <c r="AK74" s="622"/>
      <c r="AL74" s="622"/>
      <c r="AM74" s="622"/>
      <c r="AN74" s="623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621"/>
      <c r="C75" s="622"/>
      <c r="D75" s="622"/>
      <c r="E75" s="622"/>
      <c r="F75" s="622"/>
      <c r="G75" s="622"/>
      <c r="H75" s="622"/>
      <c r="I75" s="622"/>
      <c r="J75" s="622"/>
      <c r="K75" s="622"/>
      <c r="L75" s="622"/>
      <c r="M75" s="622"/>
      <c r="N75" s="622"/>
      <c r="O75" s="622"/>
      <c r="P75" s="622"/>
      <c r="Q75" s="622"/>
      <c r="R75" s="622"/>
      <c r="S75" s="622"/>
      <c r="T75" s="622"/>
      <c r="U75" s="622"/>
      <c r="V75" s="622"/>
      <c r="W75" s="622"/>
      <c r="X75" s="622"/>
      <c r="Y75" s="622"/>
      <c r="Z75" s="622"/>
      <c r="AA75" s="622"/>
      <c r="AB75" s="622"/>
      <c r="AC75" s="622"/>
      <c r="AD75" s="622"/>
      <c r="AE75" s="622"/>
      <c r="AF75" s="622"/>
      <c r="AG75" s="622"/>
      <c r="AH75" s="622"/>
      <c r="AI75" s="622"/>
      <c r="AJ75" s="622"/>
      <c r="AK75" s="622"/>
      <c r="AL75" s="622"/>
      <c r="AM75" s="622"/>
      <c r="AN75" s="623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621"/>
      <c r="C76" s="622"/>
      <c r="D76" s="622"/>
      <c r="E76" s="622"/>
      <c r="F76" s="622"/>
      <c r="G76" s="622"/>
      <c r="H76" s="622"/>
      <c r="I76" s="622"/>
      <c r="J76" s="622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  <c r="AJ76" s="622"/>
      <c r="AK76" s="622"/>
      <c r="AL76" s="622"/>
      <c r="AM76" s="622"/>
      <c r="AN76" s="623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624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6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81" spans="1:55" ht="18.75" customHeight="1" x14ac:dyDescent="0.4">
      <c r="AV81" s="49"/>
      <c r="AW81" s="45"/>
      <c r="BC81" s="2"/>
    </row>
    <row r="82" spans="1:55" ht="18.75" customHeight="1" x14ac:dyDescent="0.4">
      <c r="AV82" s="49"/>
      <c r="AW82" s="45"/>
      <c r="BC82" s="2"/>
    </row>
    <row r="83" spans="1:55" ht="18.75" customHeight="1" x14ac:dyDescent="0.4">
      <c r="AV83" s="49"/>
      <c r="AW83" s="45"/>
      <c r="BC83" s="2"/>
    </row>
    <row r="84" spans="1:55" ht="18.75" customHeight="1" x14ac:dyDescent="0.4"/>
    <row r="85" spans="1:55" ht="18.75" customHeight="1" x14ac:dyDescent="0.4"/>
    <row r="86" spans="1:55" x14ac:dyDescent="0.4">
      <c r="A86" s="45"/>
    </row>
  </sheetData>
  <sheetProtection sheet="1" objects="1" scenarios="1" selectLockedCells="1" selectUnlockedCells="1"/>
  <mergeCells count="136">
    <mergeCell ref="N13:P14"/>
    <mergeCell ref="X13:Y14"/>
    <mergeCell ref="Z13:AE14"/>
    <mergeCell ref="I15:M16"/>
    <mergeCell ref="N15:P16"/>
    <mergeCell ref="X15:Y16"/>
    <mergeCell ref="Z15:AE16"/>
    <mergeCell ref="B11:H12"/>
    <mergeCell ref="I11:M12"/>
    <mergeCell ref="N11:P12"/>
    <mergeCell ref="R11:W16"/>
    <mergeCell ref="X11:Y12"/>
    <mergeCell ref="Z11:AE12"/>
    <mergeCell ref="B13:H16"/>
    <mergeCell ref="I13:M14"/>
    <mergeCell ref="AK1:AL2"/>
    <mergeCell ref="AM1:AN2"/>
    <mergeCell ref="C4:E5"/>
    <mergeCell ref="F4:G5"/>
    <mergeCell ref="H4:AM5"/>
    <mergeCell ref="AB7:AC8"/>
    <mergeCell ref="AD7:AE8"/>
    <mergeCell ref="AF7:AF8"/>
    <mergeCell ref="AG7:AH8"/>
    <mergeCell ref="AI7:AI8"/>
    <mergeCell ref="AJ7:AK8"/>
    <mergeCell ref="AL7:AN8"/>
    <mergeCell ref="AK22:AM23"/>
    <mergeCell ref="B24:E25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X22:AA23"/>
    <mergeCell ref="AB22:AB23"/>
    <mergeCell ref="AC22:AE23"/>
    <mergeCell ref="AF22:AF23"/>
    <mergeCell ref="AG22:AI23"/>
    <mergeCell ref="AJ22:AJ23"/>
    <mergeCell ref="AK24:AM25"/>
    <mergeCell ref="AJ24:AJ25"/>
    <mergeCell ref="B22:E23"/>
    <mergeCell ref="F22:S23"/>
    <mergeCell ref="T22:U23"/>
    <mergeCell ref="V22:W23"/>
    <mergeCell ref="B26:E29"/>
    <mergeCell ref="F26:F27"/>
    <mergeCell ref="G26:H27"/>
    <mergeCell ref="I26:J29"/>
    <mergeCell ref="L26:M29"/>
    <mergeCell ref="O26:P29"/>
    <mergeCell ref="X26:AA29"/>
    <mergeCell ref="AB26:AN29"/>
    <mergeCell ref="K27:K28"/>
    <mergeCell ref="N27:N28"/>
    <mergeCell ref="Q27:S28"/>
    <mergeCell ref="T27:U28"/>
    <mergeCell ref="V27:W28"/>
    <mergeCell ref="F28:F29"/>
    <mergeCell ref="G28:H29"/>
    <mergeCell ref="R29:W29"/>
    <mergeCell ref="B34:E35"/>
    <mergeCell ref="F34:AN35"/>
    <mergeCell ref="B37:L37"/>
    <mergeCell ref="M37:AN38"/>
    <mergeCell ref="B38:F38"/>
    <mergeCell ref="H38:L38"/>
    <mergeCell ref="B30:E31"/>
    <mergeCell ref="F30:F31"/>
    <mergeCell ref="G30:H31"/>
    <mergeCell ref="I30:I31"/>
    <mergeCell ref="J30:L31"/>
    <mergeCell ref="B32:E33"/>
    <mergeCell ref="F32:AN33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B47:F48"/>
    <mergeCell ref="G47:G48"/>
    <mergeCell ref="H47:L48"/>
    <mergeCell ref="M47:AN48"/>
    <mergeCell ref="B49:F50"/>
    <mergeCell ref="G49:G50"/>
    <mergeCell ref="H49:L50"/>
    <mergeCell ref="M49:AN50"/>
    <mergeCell ref="B43:F44"/>
    <mergeCell ref="G43:G44"/>
    <mergeCell ref="H43:L44"/>
    <mergeCell ref="M43:AN44"/>
    <mergeCell ref="B45:F46"/>
    <mergeCell ref="G45:G46"/>
    <mergeCell ref="H45:L46"/>
    <mergeCell ref="M45:AN46"/>
    <mergeCell ref="B52:F53"/>
    <mergeCell ref="G52:AN53"/>
    <mergeCell ref="B54:F55"/>
    <mergeCell ref="G54:AN55"/>
    <mergeCell ref="B57:I58"/>
    <mergeCell ref="J57:J58"/>
    <mergeCell ref="K57:T58"/>
    <mergeCell ref="V57:Z58"/>
    <mergeCell ref="AA57:AN58"/>
    <mergeCell ref="B19:G21"/>
    <mergeCell ref="H19:Q21"/>
    <mergeCell ref="R19:AF21"/>
    <mergeCell ref="B64:E65"/>
    <mergeCell ref="F64:O65"/>
    <mergeCell ref="P64:Z65"/>
    <mergeCell ref="AA64:AN65"/>
    <mergeCell ref="B66:AN77"/>
    <mergeCell ref="R7:W9"/>
    <mergeCell ref="W59:Z60"/>
    <mergeCell ref="AA59:AN62"/>
    <mergeCell ref="B61:B62"/>
    <mergeCell ref="C61:E62"/>
    <mergeCell ref="F61:F62"/>
    <mergeCell ref="G61:S62"/>
    <mergeCell ref="T61:T62"/>
    <mergeCell ref="V61:V62"/>
    <mergeCell ref="W61:Z62"/>
    <mergeCell ref="B59:B60"/>
    <mergeCell ref="C59:I60"/>
    <mergeCell ref="J59:K60"/>
    <mergeCell ref="L59:M60"/>
    <mergeCell ref="N59:T60"/>
    <mergeCell ref="V59:V60"/>
  </mergeCells>
  <phoneticPr fontId="1"/>
  <conditionalFormatting sqref="H19">
    <cfRule type="expression" dxfId="67" priority="68">
      <formula>H19=""</formula>
    </cfRule>
  </conditionalFormatting>
  <conditionalFormatting sqref="F22:S23">
    <cfRule type="expression" dxfId="66" priority="67">
      <formula>F22=""</formula>
    </cfRule>
  </conditionalFormatting>
  <conditionalFormatting sqref="F24:S25">
    <cfRule type="expression" dxfId="65" priority="66">
      <formula>F24=""</formula>
    </cfRule>
  </conditionalFormatting>
  <conditionalFormatting sqref="AB26">
    <cfRule type="expression" dxfId="64" priority="65">
      <formula>AB26=""</formula>
    </cfRule>
  </conditionalFormatting>
  <conditionalFormatting sqref="J30:L31 G30:H31 F34">
    <cfRule type="expression" dxfId="63" priority="64">
      <formula>F30=""</formula>
    </cfRule>
  </conditionalFormatting>
  <conditionalFormatting sqref="I26">
    <cfRule type="expression" dxfId="62" priority="63">
      <formula>$AX$28=3</formula>
    </cfRule>
  </conditionalFormatting>
  <conditionalFormatting sqref="X11:AE16">
    <cfRule type="expression" dxfId="61" priority="62">
      <formula>$AY$12=0</formula>
    </cfRule>
  </conditionalFormatting>
  <conditionalFormatting sqref="AD7:AE8">
    <cfRule type="expression" dxfId="60" priority="61">
      <formula>$AX$11=3</formula>
    </cfRule>
  </conditionalFormatting>
  <conditionalFormatting sqref="AG7:AH8">
    <cfRule type="expression" dxfId="59" priority="60">
      <formula>$AX$11=3</formula>
    </cfRule>
  </conditionalFormatting>
  <conditionalFormatting sqref="AJ7:AK8">
    <cfRule type="expression" dxfId="58" priority="59">
      <formula>$AX$11=3</formula>
    </cfRule>
  </conditionalFormatting>
  <conditionalFormatting sqref="O26">
    <cfRule type="expression" dxfId="57" priority="57">
      <formula>$AX$28=3</formula>
    </cfRule>
  </conditionalFormatting>
  <conditionalFormatting sqref="L26">
    <cfRule type="expression" dxfId="56" priority="58">
      <formula>$AX$28=3</formula>
    </cfRule>
  </conditionalFormatting>
  <conditionalFormatting sqref="P64:Z65">
    <cfRule type="expression" dxfId="55" priority="56">
      <formula>$P$64=""</formula>
    </cfRule>
  </conditionalFormatting>
  <conditionalFormatting sqref="B39:F40">
    <cfRule type="expression" dxfId="54" priority="55">
      <formula>$AX$39=3</formula>
    </cfRule>
  </conditionalFormatting>
  <conditionalFormatting sqref="H39:Q40">
    <cfRule type="expression" dxfId="53" priority="54">
      <formula>$AX$39=3</formula>
    </cfRule>
  </conditionalFormatting>
  <conditionalFormatting sqref="B41:F42">
    <cfRule type="expression" dxfId="52" priority="53">
      <formula>$AX$40=3</formula>
    </cfRule>
  </conditionalFormatting>
  <conditionalFormatting sqref="H41:L42">
    <cfRule type="expression" dxfId="51" priority="52">
      <formula>$AX$40=3</formula>
    </cfRule>
  </conditionalFormatting>
  <conditionalFormatting sqref="M41:AN42">
    <cfRule type="expression" dxfId="50" priority="51">
      <formula>$AX$40=3</formula>
    </cfRule>
  </conditionalFormatting>
  <conditionalFormatting sqref="B43:F44">
    <cfRule type="expression" dxfId="49" priority="50">
      <formula>$AX$41=3</formula>
    </cfRule>
  </conditionalFormatting>
  <conditionalFormatting sqref="H43:L44">
    <cfRule type="expression" dxfId="48" priority="49">
      <formula>$AX$41=3</formula>
    </cfRule>
  </conditionalFormatting>
  <conditionalFormatting sqref="M43:AN44">
    <cfRule type="expression" dxfId="47" priority="48">
      <formula>$AX$41=3</formula>
    </cfRule>
  </conditionalFormatting>
  <conditionalFormatting sqref="G39:G40">
    <cfRule type="expression" dxfId="46" priority="47">
      <formula>$AX$39=3</formula>
    </cfRule>
  </conditionalFormatting>
  <conditionalFormatting sqref="B66:AN77">
    <cfRule type="expression" dxfId="45" priority="46">
      <formula>$AX$66=0</formula>
    </cfRule>
  </conditionalFormatting>
  <conditionalFormatting sqref="I11:P16">
    <cfRule type="expression" dxfId="44" priority="45">
      <formula>$N$11=""</formula>
    </cfRule>
  </conditionalFormatting>
  <conditionalFormatting sqref="B64:E65">
    <cfRule type="expression" dxfId="43" priority="44">
      <formula>$AX$66=0</formula>
    </cfRule>
  </conditionalFormatting>
  <conditionalFormatting sqref="B45:F50 H45:AN50">
    <cfRule type="expression" dxfId="42" priority="43">
      <formula>$AY$39&gt;=3</formula>
    </cfRule>
  </conditionalFormatting>
  <conditionalFormatting sqref="G45:G50">
    <cfRule type="expression" dxfId="41" priority="42">
      <formula>$AY$39&gt;=3</formula>
    </cfRule>
  </conditionalFormatting>
  <conditionalFormatting sqref="AC22:AE23 AG22:AI23 AK22:AM23">
    <cfRule type="expression" dxfId="40" priority="34">
      <formula>$AY$24=15</formula>
    </cfRule>
    <cfRule type="expression" dxfId="39" priority="38">
      <formula>$AY$24=24</formula>
    </cfRule>
    <cfRule type="expression" dxfId="38" priority="39">
      <formula>$AY$24=19</formula>
    </cfRule>
    <cfRule type="expression" dxfId="37" priority="40">
      <formula>$AY$24=14</formula>
    </cfRule>
    <cfRule type="expression" dxfId="36" priority="41">
      <formula>$AY$24=9</formula>
    </cfRule>
  </conditionalFormatting>
  <conditionalFormatting sqref="AC24:AE25 AG24:AI25 AK24:AM25">
    <cfRule type="expression" dxfId="35" priority="33">
      <formula>$AY$24=9</formula>
    </cfRule>
    <cfRule type="expression" dxfId="34" priority="35">
      <formula>$AY$24&gt;=21</formula>
    </cfRule>
    <cfRule type="expression" dxfId="33" priority="36">
      <formula>$AY$24=18</formula>
    </cfRule>
    <cfRule type="expression" dxfId="32" priority="37">
      <formula>$AY$24=15</formula>
    </cfRule>
  </conditionalFormatting>
  <conditionalFormatting sqref="G41:G42">
    <cfRule type="expression" dxfId="31" priority="32">
      <formula>$AX$40=3</formula>
    </cfRule>
  </conditionalFormatting>
  <conditionalFormatting sqref="G43:G44">
    <cfRule type="expression" dxfId="30" priority="31">
      <formula>$AX$41=3</formula>
    </cfRule>
  </conditionalFormatting>
  <conditionalFormatting sqref="AE39:AN40">
    <cfRule type="expression" dxfId="29" priority="30">
      <formula>$AY$39&gt;=3</formula>
    </cfRule>
  </conditionalFormatting>
  <conditionalFormatting sqref="G54:AN55">
    <cfRule type="expression" dxfId="28" priority="29">
      <formula>$G$54=""</formula>
    </cfRule>
  </conditionalFormatting>
  <conditionalFormatting sqref="F26:H29">
    <cfRule type="expression" dxfId="27" priority="28">
      <formula>$AY$26=1</formula>
    </cfRule>
  </conditionalFormatting>
  <conditionalFormatting sqref="T22:W25">
    <cfRule type="expression" dxfId="26" priority="27">
      <formula>$AY$22=1</formula>
    </cfRule>
  </conditionalFormatting>
  <conditionalFormatting sqref="V59:Z62">
    <cfRule type="expression" dxfId="25" priority="26">
      <formula>$AY$59=1</formula>
    </cfRule>
  </conditionalFormatting>
  <conditionalFormatting sqref="AA59:AN62">
    <cfRule type="expression" dxfId="24" priority="24">
      <formula>$AY$61=1</formula>
    </cfRule>
    <cfRule type="expression" dxfId="23" priority="25">
      <formula>$AX$61=TRUE</formula>
    </cfRule>
  </conditionalFormatting>
  <conditionalFormatting sqref="F64:O65">
    <cfRule type="expression" dxfId="22" priority="23">
      <formula>$P$64=""</formula>
    </cfRule>
  </conditionalFormatting>
  <conditionalFormatting sqref="AA64:AN65">
    <cfRule type="expression" dxfId="21" priority="22">
      <formula>$P$64=""</formula>
    </cfRule>
  </conditionalFormatting>
  <conditionalFormatting sqref="J57:T58 B61:T62 B59:B60 N59:T60">
    <cfRule type="expression" dxfId="20" priority="15">
      <formula>$AZ$51=23</formula>
    </cfRule>
    <cfRule type="expression" dxfId="19" priority="16">
      <formula>$AZ$51=22</formula>
    </cfRule>
    <cfRule type="expression" dxfId="18" priority="17">
      <formula>$AZ$51=18</formula>
    </cfRule>
    <cfRule type="expression" dxfId="17" priority="18">
      <formula>$AZ$51=9</formula>
    </cfRule>
    <cfRule type="expression" dxfId="16" priority="19">
      <formula>$AZ$51=5</formula>
    </cfRule>
    <cfRule type="expression" dxfId="15" priority="20">
      <formula>$AZ$51=4</formula>
    </cfRule>
    <cfRule type="expression" dxfId="14" priority="21">
      <formula>$AZ$51=100</formula>
    </cfRule>
  </conditionalFormatting>
  <conditionalFormatting sqref="J57:T58 N59:T60 B61:T62 B59:B60">
    <cfRule type="expression" dxfId="13" priority="12">
      <formula>$AZ$51=19</formula>
    </cfRule>
    <cfRule type="expression" dxfId="12" priority="13">
      <formula>$AZ$51=6</formula>
    </cfRule>
    <cfRule type="expression" dxfId="11" priority="14">
      <formula>$AZ$51=1</formula>
    </cfRule>
  </conditionalFormatting>
  <conditionalFormatting sqref="F32">
    <cfRule type="expression" dxfId="10" priority="11">
      <formula>F32=""</formula>
    </cfRule>
  </conditionalFormatting>
  <conditionalFormatting sqref="C59:M60">
    <cfRule type="expression" dxfId="9" priority="4">
      <formula>$AZ$51=23</formula>
    </cfRule>
    <cfRule type="expression" dxfId="8" priority="5">
      <formula>$AZ$51=22</formula>
    </cfRule>
    <cfRule type="expression" dxfId="7" priority="6">
      <formula>$AZ$51=18</formula>
    </cfRule>
    <cfRule type="expression" dxfId="6" priority="7">
      <formula>$AZ$51=9</formula>
    </cfRule>
    <cfRule type="expression" dxfId="5" priority="8">
      <formula>$AZ$51=5</formula>
    </cfRule>
    <cfRule type="expression" dxfId="4" priority="9">
      <formula>$AZ$51=4</formula>
    </cfRule>
    <cfRule type="expression" dxfId="3" priority="10">
      <formula>$AZ$51=100</formula>
    </cfRule>
  </conditionalFormatting>
  <conditionalFormatting sqref="C59:I60">
    <cfRule type="expression" dxfId="2" priority="1">
      <formula>$AZ$51=19</formula>
    </cfRule>
    <cfRule type="expression" dxfId="1" priority="2">
      <formula>$AZ$51=6</formula>
    </cfRule>
    <cfRule type="expression" dxfId="0" priority="3">
      <formula>$AZ$51=1</formula>
    </cfRule>
  </conditionalFormatting>
  <pageMargins left="0.51181102362204722" right="0" top="0.11811023622047245" bottom="0" header="0.31496062992125984" footer="0.31496062992125984"/>
  <pageSetup paperSize="9" orientation="portrait" r:id="rId1"/>
  <ignoredErrors>
    <ignoredError sqref="AC22:AM2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7</xdr:col>
                    <xdr:colOff>152400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58</xdr:row>
                    <xdr:rowOff>28575</xdr:rowOff>
                  </from>
                  <to>
                    <xdr:col>25</xdr:col>
                    <xdr:colOff>152400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60</xdr:row>
                    <xdr:rowOff>28575</xdr:rowOff>
                  </from>
                  <to>
                    <xdr:col>25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28575</xdr:rowOff>
                  </from>
                  <to>
                    <xdr:col>30</xdr:col>
                    <xdr:colOff>161925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28575</xdr:rowOff>
                  </from>
                  <to>
                    <xdr:col>30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28575</xdr:rowOff>
                  </from>
                  <to>
                    <xdr:col>30</xdr:col>
                    <xdr:colOff>152400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28575</xdr:rowOff>
                  </from>
                  <to>
                    <xdr:col>8</xdr:col>
                    <xdr:colOff>161925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28575</xdr:rowOff>
                  </from>
                  <to>
                    <xdr:col>4</xdr:col>
                    <xdr:colOff>161925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19</xdr:col>
                    <xdr:colOff>152400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56</xdr:row>
                    <xdr:rowOff>28575</xdr:rowOff>
                  </from>
                  <to>
                    <xdr:col>19</xdr:col>
                    <xdr:colOff>161925</xdr:colOff>
                    <xdr:row>57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手書き作成用</vt:lpstr>
      <vt:lpstr>入力作成用</vt:lpstr>
      <vt:lpstr>作成例</vt:lpstr>
      <vt:lpstr>作成例!Print_Area</vt:lpstr>
      <vt:lpstr>手書き作成用!Print_Area</vt:lpstr>
      <vt:lpstr>入力作成用!Print_Area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北下 普章</dc:creator>
  <cp:lastModifiedBy>北下 普章</cp:lastModifiedBy>
  <cp:lastPrinted>2024-05-30T02:44:04Z</cp:lastPrinted>
  <dcterms:created xsi:type="dcterms:W3CDTF">2024-03-25T08:41:18Z</dcterms:created>
  <dcterms:modified xsi:type="dcterms:W3CDTF">2024-05-30T02:44:11Z</dcterms:modified>
</cp:coreProperties>
</file>